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FCECFA7-90AD-4838-A30B-9287BFE6A6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financiranja'!$A$1:$G$16</definedName>
    <definedName name="_xlnm.Print_Area" localSheetId="1">' Račun prihoda i rashoda'!$A$1:$G$72</definedName>
    <definedName name="_xlnm.Print_Area" localSheetId="0">' Sažetak'!$A$1:$J$42</definedName>
    <definedName name="_xlnm.Print_Area" localSheetId="3">'Posebni dio'!$A$1:$G$32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2" l="1"/>
  <c r="H33" i="2"/>
  <c r="I33" i="2"/>
  <c r="F20" i="4" l="1"/>
  <c r="F42" i="2" l="1"/>
  <c r="G42" i="2" s="1"/>
  <c r="H42" i="2" s="1"/>
  <c r="I42" i="2" s="1"/>
  <c r="J42" i="2" s="1"/>
  <c r="J24" i="2"/>
  <c r="I24" i="2"/>
  <c r="H24" i="2"/>
  <c r="G24" i="2"/>
  <c r="F24" i="2"/>
  <c r="J13" i="2"/>
  <c r="G20" i="4" s="1"/>
  <c r="I13" i="2"/>
  <c r="H13" i="2"/>
  <c r="G13" i="2"/>
  <c r="F13" i="2"/>
  <c r="J10" i="2"/>
  <c r="I10" i="2"/>
  <c r="H10" i="2"/>
  <c r="G10" i="2"/>
  <c r="F10" i="2"/>
  <c r="I16" i="2" l="1"/>
  <c r="I25" i="2" s="1"/>
  <c r="G16" i="2"/>
  <c r="G25" i="2" s="1"/>
  <c r="H16" i="2"/>
  <c r="H25" i="2" s="1"/>
  <c r="F16" i="2"/>
  <c r="F25" i="2" s="1"/>
  <c r="F33" i="2" s="1"/>
  <c r="J16" i="2"/>
  <c r="J25" i="2" s="1"/>
  <c r="J33" i="2" s="1"/>
</calcChain>
</file>

<file path=xl/sharedStrings.xml><?xml version="1.0" encoding="utf-8"?>
<sst xmlns="http://schemas.openxmlformats.org/spreadsheetml/2006/main" count="225" uniqueCount="107">
  <si>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</si>
  <si>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</si>
  <si>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</si>
  <si>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</si>
  <si>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</si>
  <si>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</si>
  <si>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</si>
  <si>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</si>
  <si>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</si>
  <si>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</si>
  <si>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</si>
  <si>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</si>
  <si>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</si>
  <si>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</si>
  <si>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</si>
  <si>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</si>
  <si>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</si>
  <si>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</si>
  <si>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</si>
  <si>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</si>
  <si>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</si>
  <si>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</si>
  <si>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</si>
  <si>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</si>
  <si>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</si>
  <si>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</si>
  <si>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</si>
  <si>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</si>
  <si>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</si>
  <si>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</si>
  <si>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</si>
  <si>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</si>
  <si>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</si>
  <si>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</si>
  <si>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</si>
  <si>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</si>
  <si>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</si>
  <si>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</si>
  <si>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</si>
  <si>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</si>
  <si>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</si>
  <si>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</si>
  <si>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</si>
  <si>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</si>
  <si>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</si>
  <si>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</si>
  <si>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</si>
  <si>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Izdaci za financijsku imovinu i otplate zajmova</t>
  </si>
  <si>
    <t>B2. RAČUN FINANCIRANJA PREMA IZVORIMA FINANCIRANJA</t>
  </si>
  <si>
    <t>II. POSEBNI DIO</t>
  </si>
  <si>
    <t>ŠIFRA</t>
  </si>
  <si>
    <t xml:space="preserve">PRORAČUN JEDINICE LOKALNE I PODRUČNE (REGIONALNE) SAMOUPRAVE/
FINANCIJSKI PLAN PRORAČUNSKOG KORISNIKA JEDINICE LOKALNE I PODRUČNE (REGIONALNE) SAMOUPRAVE 
ZA GODINU T I PROJEKCIJE ZA GODINU T+1 I T+2 </t>
  </si>
  <si>
    <t>Ostali prihodi za posebne namjene</t>
  </si>
  <si>
    <t>Prihodi za posebne namjene</t>
  </si>
  <si>
    <t>Namjenski primici</t>
  </si>
  <si>
    <t>VIŠAK / MANJAK TEKUĆE GODINE
(VIŠAK / MANJAK + NETO FINANCIRANJE)</t>
  </si>
  <si>
    <t>Prihodi od prodaje proizvoda i robe te pruženih usluga, prihodi od donacija te povrati po protestiranim jamstvima</t>
  </si>
  <si>
    <t>10</t>
  </si>
  <si>
    <t>Socijalna zaštita</t>
  </si>
  <si>
    <t>102</t>
  </si>
  <si>
    <t>Starost</t>
  </si>
  <si>
    <t>1020</t>
  </si>
  <si>
    <t>107</t>
  </si>
  <si>
    <t>1070</t>
  </si>
  <si>
    <t>Socijalna pomoć stanovništvu koje nije obuhvaćeno redovnim socijalnim programima</t>
  </si>
  <si>
    <t>Prihodi od imovine</t>
  </si>
  <si>
    <t>Prihodi od upravnih i administrativnih pristojbi, pristojbi po posebnim propisima i naknada</t>
  </si>
  <si>
    <t>Prihodi iz nadležnog proračuna i od HZZO-a temeljem ugovornih obveza</t>
  </si>
  <si>
    <t>Financijski rashodi</t>
  </si>
  <si>
    <t>Rashodi za nabavu proizvedene dugotrajne imovine</t>
  </si>
  <si>
    <t>Rashodi za dodatna ulaganja na nefinancijskoj imovini</t>
  </si>
  <si>
    <t>Opći prihodi domovi za starije</t>
  </si>
  <si>
    <t>Pomoći</t>
  </si>
  <si>
    <t>Ostale pomoći</t>
  </si>
  <si>
    <t>Donacije</t>
  </si>
  <si>
    <t>UPRAVNI ODJEL ZA ZDRAVSTVO, SOCIJALNU SKRB I HRVATSKE BRANITELJE</t>
  </si>
  <si>
    <t>Razdjel 003</t>
  </si>
  <si>
    <t>Glava 00305</t>
  </si>
  <si>
    <t>USTANOVE SOCIJALNE SKRBI</t>
  </si>
  <si>
    <t>Program javnih potreba u socijalnoj skrbi</t>
  </si>
  <si>
    <t>Program 1004</t>
  </si>
  <si>
    <t>Aktivnost A100012</t>
  </si>
  <si>
    <t>Izdatci za domove socijalne skrbi</t>
  </si>
  <si>
    <t>Izvor 1.1</t>
  </si>
  <si>
    <t>Potres</t>
  </si>
  <si>
    <t xml:space="preserve">Aktivnost A100026 </t>
  </si>
  <si>
    <t>Izvor 1.5</t>
  </si>
  <si>
    <t>Opći prihodi domovi za starije i nemoćne</t>
  </si>
  <si>
    <t>Redovna djelatnost ustanova socijalne skrbi</t>
  </si>
  <si>
    <t>Program 1007</t>
  </si>
  <si>
    <t>Redovna djelatnost</t>
  </si>
  <si>
    <t>Aktivnost A100001</t>
  </si>
  <si>
    <t>Vlastiti prihodi- PK</t>
  </si>
  <si>
    <t>Izvor 3.1.1</t>
  </si>
  <si>
    <t>Ostali prihodi za posebne namjene- PK</t>
  </si>
  <si>
    <t xml:space="preserve">Izvor 4.3.1 </t>
  </si>
  <si>
    <t xml:space="preserve">Izvor 5.2.2 </t>
  </si>
  <si>
    <t>Pomoći- PK</t>
  </si>
  <si>
    <t xml:space="preserve">Izvor 6.1.1 </t>
  </si>
  <si>
    <t>Tekuće donacije- PK</t>
  </si>
  <si>
    <t xml:space="preserve">Izvor 6.2.1 </t>
  </si>
  <si>
    <t>Kapitalne donacije- PK</t>
  </si>
  <si>
    <t>Ulaganje u objekte socijalne skrbi - potres</t>
  </si>
  <si>
    <t>Dodatna ulaganja na građevisnkim objektima</t>
  </si>
  <si>
    <t xml:space="preserve">      Kapitalni projekt K100006</t>
  </si>
  <si>
    <t>Državni proračun- vatrogasci i socijala</t>
  </si>
  <si>
    <t xml:space="preserve">          Izvor 5.2.26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</si>
</sst>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33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applyNumberFormat="1" applyFont="1" applyFill="1" applyBorder="1" applyAlignment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0" fontId="5" fillId="0" borderId="0" xfId="3" applyFont="1" applyAlignment="1">
      <alignment horizontal="left" vertical="center"/>
    </xf>
    <xf numFmtId="0" fontId="4" fillId="0" borderId="0" xfId="3" applyFont="1" applyAlignment="1">
      <alignment horizontal="left" inden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1"/>
    </xf>
    <xf numFmtId="0" fontId="2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2"/>
    </xf>
    <xf numFmtId="0" fontId="8" fillId="2" borderId="4" xfId="0" applyFont="1" applyFill="1" applyBorder="1" applyAlignment="1">
      <alignment horizontal="left" vertical="center" wrapText="1" indent="6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 indent="7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 indent="3"/>
    </xf>
    <xf numFmtId="0" fontId="23" fillId="2" borderId="4" xfId="3" applyFont="1" applyFill="1" applyBorder="1" applyAlignment="1">
      <alignment horizontal="left" vertical="center" wrapText="1" indent="4"/>
    </xf>
    <xf numFmtId="0" fontId="15" fillId="2" borderId="4" xfId="3" applyFont="1" applyFill="1" applyBorder="1" applyAlignment="1">
      <alignment horizontal="center" vertical="center" wrapText="1"/>
    </xf>
    <xf numFmtId="0" fontId="16" fillId="2" borderId="4" xfId="3" applyFont="1" applyFill="1" applyBorder="1" applyAlignment="1">
      <alignment horizontal="center" vertical="center" wrapText="1"/>
    </xf>
    <xf numFmtId="3" fontId="8" fillId="2" borderId="4" xfId="3" applyNumberFormat="1" applyFont="1" applyFill="1" applyBorder="1" applyAlignment="1">
      <alignment horizontal="center"/>
    </xf>
    <xf numFmtId="0" fontId="22" fillId="2" borderId="4" xfId="3" applyFont="1" applyFill="1" applyBorder="1" applyAlignment="1">
      <alignment horizontal="left" vertical="center" wrapText="1"/>
    </xf>
    <xf numFmtId="3" fontId="13" fillId="0" borderId="4" xfId="2" applyNumberFormat="1" applyFont="1" applyBorder="1" applyAlignment="1">
      <alignment horizontal="center"/>
    </xf>
    <xf numFmtId="3" fontId="16" fillId="2" borderId="4" xfId="3" applyNumberFormat="1" applyFont="1" applyFill="1" applyBorder="1" applyAlignment="1">
      <alignment horizontal="center" vertical="center" wrapText="1"/>
    </xf>
    <xf numFmtId="4" fontId="16" fillId="2" borderId="4" xfId="3" applyNumberFormat="1" applyFont="1" applyFill="1" applyBorder="1" applyAlignment="1">
      <alignment horizontal="center" vertical="center" wrapText="1"/>
    </xf>
    <xf numFmtId="0" fontId="16" fillId="2" borderId="4" xfId="3" quotePrefix="1" applyFont="1" applyFill="1" applyBorder="1" applyAlignment="1">
      <alignment horizontal="center" vertical="center" wrapText="1"/>
    </xf>
    <xf numFmtId="3" fontId="15" fillId="2" borderId="4" xfId="3" applyNumberFormat="1" applyFont="1" applyFill="1" applyBorder="1" applyAlignment="1">
      <alignment horizontal="center" vertical="center" wrapText="1"/>
    </xf>
    <xf numFmtId="3" fontId="16" fillId="2" borderId="4" xfId="3" quotePrefix="1" applyNumberFormat="1" applyFont="1" applyFill="1" applyBorder="1" applyAlignment="1">
      <alignment horizontal="center" vertical="center"/>
    </xf>
    <xf numFmtId="1" fontId="16" fillId="2" borderId="4" xfId="3" quotePrefix="1" applyNumberFormat="1" applyFont="1" applyFill="1" applyBorder="1" applyAlignment="1">
      <alignment horizontal="center" vertical="center"/>
    </xf>
    <xf numFmtId="3" fontId="13" fillId="2" borderId="4" xfId="3" applyNumberFormat="1" applyFont="1" applyFill="1" applyBorder="1" applyAlignment="1">
      <alignment horizontal="center"/>
    </xf>
    <xf numFmtId="3" fontId="22" fillId="2" borderId="4" xfId="3" applyNumberFormat="1" applyFont="1" applyFill="1" applyBorder="1" applyAlignment="1">
      <alignment horizontal="center" vertical="center" wrapText="1"/>
    </xf>
    <xf numFmtId="3" fontId="23" fillId="2" borderId="4" xfId="3" applyNumberFormat="1" applyFont="1" applyFill="1" applyBorder="1" applyAlignment="1">
      <alignment horizontal="center"/>
    </xf>
    <xf numFmtId="3" fontId="22" fillId="2" borderId="4" xfId="3" quotePrefix="1" applyNumberFormat="1" applyFont="1" applyFill="1" applyBorder="1" applyAlignment="1">
      <alignment horizontal="center" vertical="center"/>
    </xf>
    <xf numFmtId="3" fontId="16" fillId="2" borderId="4" xfId="3" quotePrefix="1" applyNumberFormat="1" applyFont="1" applyFill="1" applyBorder="1" applyAlignment="1">
      <alignment horizontal="center" vertical="center" wrapText="1"/>
    </xf>
    <xf numFmtId="0" fontId="15" fillId="2" borderId="4" xfId="3" quotePrefix="1" applyFont="1" applyFill="1" applyBorder="1" applyAlignment="1">
      <alignment horizontal="left" vertical="center" wrapText="1"/>
    </xf>
    <xf numFmtId="3" fontId="15" fillId="2" borderId="4" xfId="3" quotePrefix="1" applyNumberFormat="1" applyFont="1" applyFill="1" applyBorder="1" applyAlignment="1">
      <alignment horizontal="center" vertical="center" wrapText="1"/>
    </xf>
    <xf numFmtId="0" fontId="15" fillId="2" borderId="4" xfId="3" quotePrefix="1" applyFont="1" applyFill="1" applyBorder="1" applyAlignment="1">
      <alignment horizontal="center" vertical="center" wrapText="1"/>
    </xf>
    <xf numFmtId="3" fontId="8" fillId="2" borderId="4" xfId="3" applyNumberFormat="1" applyFont="1" applyFill="1" applyBorder="1" applyAlignment="1">
      <alignment horizontal="center" wrapText="1"/>
    </xf>
    <xf numFmtId="3" fontId="8" fillId="2" borderId="4" xfId="3" applyNumberFormat="1" applyFont="1" applyFill="1" applyBorder="1" applyAlignment="1">
      <alignment horizontal="center" vertical="center"/>
    </xf>
    <xf numFmtId="3" fontId="13" fillId="0" borderId="4" xfId="2" applyNumberFormat="1" applyFont="1" applyBorder="1" applyAlignment="1">
      <alignment horizontal="center" wrapText="1"/>
    </xf>
    <xf numFmtId="3" fontId="24" fillId="0" borderId="4" xfId="3" applyNumberFormat="1" applyFont="1" applyBorder="1" applyAlignment="1">
      <alignment horizontal="center" vertical="center"/>
    </xf>
    <xf numFmtId="3" fontId="22" fillId="2" borderId="4" xfId="3" quotePrefix="1" applyNumberFormat="1" applyFont="1" applyFill="1" applyBorder="1" applyAlignment="1">
      <alignment horizontal="center" vertical="center" wrapText="1"/>
    </xf>
    <xf numFmtId="3" fontId="25" fillId="0" borderId="4" xfId="3" applyNumberFormat="1" applyFont="1" applyBorder="1" applyAlignment="1">
      <alignment horizontal="center" vertical="center"/>
    </xf>
    <xf numFmtId="0" fontId="25" fillId="0" borderId="4" xfId="3" applyFont="1" applyBorder="1" applyAlignment="1">
      <alignment horizontal="center"/>
    </xf>
    <xf numFmtId="0" fontId="24" fillId="0" borderId="4" xfId="3" applyFont="1" applyBorder="1" applyAlignment="1">
      <alignment horizontal="center"/>
    </xf>
    <xf numFmtId="3" fontId="23" fillId="2" borderId="4" xfId="3" applyNumberFormat="1" applyFont="1" applyFill="1" applyBorder="1" applyAlignment="1">
      <alignment horizontal="center" wrapText="1"/>
    </xf>
    <xf numFmtId="3" fontId="15" fillId="2" borderId="4" xfId="3" quotePrefix="1" applyNumberFormat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vertical="center" wrapText="1"/>
    </xf>
    <xf numFmtId="0" fontId="23" fillId="2" borderId="4" xfId="0" applyFont="1" applyFill="1" applyBorder="1" applyAlignment="1">
      <alignment vertical="center" wrapText="1"/>
    </xf>
    <xf numFmtId="3" fontId="24" fillId="0" borderId="4" xfId="3" applyNumberFormat="1" applyFont="1" applyBorder="1" applyAlignment="1">
      <alignment horizontal="center"/>
    </xf>
    <xf numFmtId="3" fontId="25" fillId="0" borderId="4" xfId="3" applyNumberFormat="1" applyFont="1" applyBorder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7" zoomScale="80" zoomScaleNormal="80" workbookViewId="0">
      <selection activeCell="G31" sqref="G31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56"/>
    </row>
    <row r="2" spans="1:10" s="2" customFormat="1" ht="51" customHeight="1" x14ac:dyDescent="0.25">
      <c r="A2" s="105" t="s">
        <v>51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105" t="s">
        <v>0</v>
      </c>
      <c r="B4" s="105"/>
      <c r="C4" s="105"/>
      <c r="D4" s="105"/>
      <c r="E4" s="105"/>
      <c r="F4" s="105"/>
      <c r="G4" s="105"/>
      <c r="H4" s="105"/>
      <c r="I4" s="123"/>
      <c r="J4" s="123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05" t="s">
        <v>14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21" t="s">
        <v>12</v>
      </c>
      <c r="B8" s="122"/>
      <c r="C8" s="122"/>
      <c r="D8" s="122"/>
      <c r="E8" s="122"/>
      <c r="F8" s="65" t="s">
        <v>13</v>
      </c>
      <c r="G8" s="65" t="s">
        <v>23</v>
      </c>
      <c r="H8" s="66" t="s">
        <v>24</v>
      </c>
      <c r="I8" s="66" t="s">
        <v>25</v>
      </c>
      <c r="J8" s="66" t="s">
        <v>26</v>
      </c>
    </row>
    <row r="9" spans="1:10" s="32" customFormat="1" ht="12" customHeight="1" x14ac:dyDescent="0.25">
      <c r="A9" s="107">
        <v>1</v>
      </c>
      <c r="B9" s="107"/>
      <c r="C9" s="107"/>
      <c r="D9" s="107"/>
      <c r="E9" s="107"/>
      <c r="F9" s="67">
        <v>2</v>
      </c>
      <c r="G9" s="67">
        <v>3</v>
      </c>
      <c r="H9" s="68">
        <v>4</v>
      </c>
      <c r="I9" s="68">
        <v>5</v>
      </c>
      <c r="J9" s="68">
        <v>6</v>
      </c>
    </row>
    <row r="10" spans="1:10" s="2" customFormat="1" x14ac:dyDescent="0.25">
      <c r="A10" s="124" t="s">
        <v>3</v>
      </c>
      <c r="B10" s="117"/>
      <c r="C10" s="117"/>
      <c r="D10" s="117"/>
      <c r="E10" s="125"/>
      <c r="F10" s="10">
        <f>F11+F12</f>
        <v>1021383.81</v>
      </c>
      <c r="G10" s="10">
        <f t="shared" ref="G10:J10" si="0">G11+G12</f>
        <v>1365423.41</v>
      </c>
      <c r="H10" s="10">
        <f t="shared" si="0"/>
        <v>1432180</v>
      </c>
      <c r="I10" s="10">
        <f t="shared" si="0"/>
        <v>1470000</v>
      </c>
      <c r="J10" s="10">
        <f t="shared" si="0"/>
        <v>1490000</v>
      </c>
    </row>
    <row r="11" spans="1:10" s="2" customFormat="1" x14ac:dyDescent="0.25">
      <c r="A11" s="118" t="s">
        <v>1</v>
      </c>
      <c r="B11" s="119"/>
      <c r="C11" s="119"/>
      <c r="D11" s="119"/>
      <c r="E11" s="115"/>
      <c r="F11" s="11">
        <v>1021383.81</v>
      </c>
      <c r="G11" s="11">
        <v>1365423.41</v>
      </c>
      <c r="H11" s="11">
        <v>1432180</v>
      </c>
      <c r="I11" s="11">
        <v>1470000</v>
      </c>
      <c r="J11" s="11">
        <v>1490000</v>
      </c>
    </row>
    <row r="12" spans="1:10" s="2" customFormat="1" x14ac:dyDescent="0.25">
      <c r="A12" s="114" t="s">
        <v>2</v>
      </c>
      <c r="B12" s="115"/>
      <c r="C12" s="115"/>
      <c r="D12" s="115"/>
      <c r="E12" s="115"/>
      <c r="F12" s="11">
        <v>0</v>
      </c>
      <c r="G12" s="11">
        <v>0</v>
      </c>
      <c r="H12" s="11">
        <v>0</v>
      </c>
      <c r="I12" s="11">
        <v>0</v>
      </c>
      <c r="J12" s="11">
        <v>0</v>
      </c>
    </row>
    <row r="13" spans="1:10" s="2" customFormat="1" x14ac:dyDescent="0.25">
      <c r="A13" s="12" t="s">
        <v>6</v>
      </c>
      <c r="B13" s="30"/>
      <c r="C13" s="30"/>
      <c r="D13" s="30"/>
      <c r="E13" s="30"/>
      <c r="F13" s="10">
        <f>F14+F15</f>
        <v>1135522.69</v>
      </c>
      <c r="G13" s="10">
        <f t="shared" ref="G13:J13" si="1">G14+G15</f>
        <v>1360823.41</v>
      </c>
      <c r="H13" s="10">
        <f t="shared" si="1"/>
        <v>1422180</v>
      </c>
      <c r="I13" s="10">
        <f t="shared" si="1"/>
        <v>1457000</v>
      </c>
      <c r="J13" s="10">
        <f t="shared" si="1"/>
        <v>1475000</v>
      </c>
    </row>
    <row r="14" spans="1:10" s="2" customFormat="1" x14ac:dyDescent="0.25">
      <c r="A14" s="120" t="s">
        <v>4</v>
      </c>
      <c r="B14" s="119"/>
      <c r="C14" s="119"/>
      <c r="D14" s="119"/>
      <c r="E14" s="119"/>
      <c r="F14" s="11">
        <v>1121921.68</v>
      </c>
      <c r="G14" s="11">
        <v>1261665</v>
      </c>
      <c r="H14" s="11">
        <v>1417180</v>
      </c>
      <c r="I14" s="11">
        <v>1452000</v>
      </c>
      <c r="J14" s="13">
        <v>1470000</v>
      </c>
    </row>
    <row r="15" spans="1:10" s="2" customFormat="1" x14ac:dyDescent="0.25">
      <c r="A15" s="114" t="s">
        <v>5</v>
      </c>
      <c r="B15" s="115"/>
      <c r="C15" s="115"/>
      <c r="D15" s="115"/>
      <c r="E15" s="115"/>
      <c r="F15" s="11">
        <v>13601.01</v>
      </c>
      <c r="G15" s="11">
        <v>99158.41</v>
      </c>
      <c r="H15" s="11">
        <v>5000</v>
      </c>
      <c r="I15" s="11">
        <v>5000</v>
      </c>
      <c r="J15" s="11">
        <v>5000</v>
      </c>
    </row>
    <row r="16" spans="1:10" s="2" customFormat="1" x14ac:dyDescent="0.25">
      <c r="A16" s="116" t="s">
        <v>7</v>
      </c>
      <c r="B16" s="117"/>
      <c r="C16" s="117"/>
      <c r="D16" s="117"/>
      <c r="E16" s="117"/>
      <c r="F16" s="10">
        <f>F10-F13</f>
        <v>-114138.87999999989</v>
      </c>
      <c r="G16" s="10">
        <f t="shared" ref="G16:J16" si="2">G10-G13</f>
        <v>4600</v>
      </c>
      <c r="H16" s="10">
        <f t="shared" si="2"/>
        <v>10000</v>
      </c>
      <c r="I16" s="10">
        <f t="shared" si="2"/>
        <v>13000</v>
      </c>
      <c r="J16" s="10">
        <f t="shared" si="2"/>
        <v>15000</v>
      </c>
    </row>
    <row r="17" spans="1:10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</row>
    <row r="18" spans="1:10" s="2" customFormat="1" ht="18" customHeight="1" x14ac:dyDescent="0.25">
      <c r="A18" s="105" t="s">
        <v>15</v>
      </c>
      <c r="B18" s="106"/>
      <c r="C18" s="106"/>
      <c r="D18" s="106"/>
      <c r="E18" s="106"/>
      <c r="F18" s="106"/>
      <c r="G18" s="106"/>
      <c r="H18" s="106"/>
      <c r="I18" s="106"/>
      <c r="J18" s="106"/>
    </row>
    <row r="19" spans="1:10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0" s="2" customFormat="1" ht="25.5" x14ac:dyDescent="0.25">
      <c r="A20" s="121" t="s">
        <v>12</v>
      </c>
      <c r="B20" s="122"/>
      <c r="C20" s="122"/>
      <c r="D20" s="122"/>
      <c r="E20" s="122"/>
      <c r="F20" s="65" t="s">
        <v>13</v>
      </c>
      <c r="G20" s="65" t="s">
        <v>23</v>
      </c>
      <c r="H20" s="66" t="s">
        <v>24</v>
      </c>
      <c r="I20" s="66" t="s">
        <v>25</v>
      </c>
      <c r="J20" s="66" t="s">
        <v>26</v>
      </c>
    </row>
    <row r="21" spans="1:10" s="32" customFormat="1" ht="12" customHeight="1" x14ac:dyDescent="0.25">
      <c r="A21" s="107">
        <v>1</v>
      </c>
      <c r="B21" s="107"/>
      <c r="C21" s="107"/>
      <c r="D21" s="107"/>
      <c r="E21" s="107"/>
      <c r="F21" s="67">
        <v>2</v>
      </c>
      <c r="G21" s="67">
        <v>3</v>
      </c>
      <c r="H21" s="68">
        <v>4</v>
      </c>
      <c r="I21" s="68">
        <v>5</v>
      </c>
      <c r="J21" s="68">
        <v>6</v>
      </c>
    </row>
    <row r="22" spans="1:10" s="2" customFormat="1" x14ac:dyDescent="0.25">
      <c r="A22" s="114" t="s">
        <v>8</v>
      </c>
      <c r="B22" s="115"/>
      <c r="C22" s="115"/>
      <c r="D22" s="115"/>
      <c r="E22" s="115"/>
      <c r="F22" s="11">
        <v>0</v>
      </c>
      <c r="G22" s="11">
        <v>0</v>
      </c>
      <c r="H22" s="11">
        <v>0</v>
      </c>
      <c r="I22" s="11">
        <v>0</v>
      </c>
      <c r="J22" s="13">
        <v>0</v>
      </c>
    </row>
    <row r="23" spans="1:10" s="2" customFormat="1" x14ac:dyDescent="0.25">
      <c r="A23" s="114" t="s">
        <v>9</v>
      </c>
      <c r="B23" s="115"/>
      <c r="C23" s="115"/>
      <c r="D23" s="115"/>
      <c r="E23" s="115"/>
      <c r="F23" s="11">
        <v>0</v>
      </c>
      <c r="G23" s="11">
        <v>0</v>
      </c>
      <c r="H23" s="11">
        <v>0</v>
      </c>
      <c r="I23" s="11">
        <v>0</v>
      </c>
      <c r="J23" s="13">
        <v>0</v>
      </c>
    </row>
    <row r="24" spans="1:10" s="2" customFormat="1" x14ac:dyDescent="0.25">
      <c r="A24" s="116" t="s">
        <v>10</v>
      </c>
      <c r="B24" s="117"/>
      <c r="C24" s="117"/>
      <c r="D24" s="117"/>
      <c r="E24" s="117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116" t="s">
        <v>11</v>
      </c>
      <c r="B25" s="117"/>
      <c r="C25" s="117"/>
      <c r="D25" s="117"/>
      <c r="E25" s="117"/>
      <c r="F25" s="10">
        <f>F16+F24</f>
        <v>-114138.87999999989</v>
      </c>
      <c r="G25" s="10">
        <f t="shared" ref="G25:J25" si="4">G16+G24</f>
        <v>4600</v>
      </c>
      <c r="H25" s="10">
        <f t="shared" si="4"/>
        <v>10000</v>
      </c>
      <c r="I25" s="10">
        <f t="shared" si="4"/>
        <v>13000</v>
      </c>
      <c r="J25" s="10">
        <f t="shared" si="4"/>
        <v>15000</v>
      </c>
    </row>
    <row r="26" spans="1:10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</row>
    <row r="27" spans="1:10" s="2" customFormat="1" ht="18" customHeight="1" x14ac:dyDescent="0.25">
      <c r="A27" s="105" t="s">
        <v>16</v>
      </c>
      <c r="B27" s="106"/>
      <c r="C27" s="106"/>
      <c r="D27" s="106"/>
      <c r="E27" s="106"/>
      <c r="F27" s="106"/>
      <c r="G27" s="106"/>
      <c r="H27" s="106"/>
      <c r="I27" s="106"/>
      <c r="J27" s="106"/>
    </row>
    <row r="28" spans="1:10" s="2" customFormat="1" ht="18" customHeight="1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29"/>
    </row>
    <row r="29" spans="1:10" s="2" customFormat="1" ht="25.5" x14ac:dyDescent="0.25">
      <c r="A29" s="108" t="s">
        <v>22</v>
      </c>
      <c r="B29" s="109"/>
      <c r="C29" s="109"/>
      <c r="D29" s="109"/>
      <c r="E29" s="110"/>
      <c r="F29" s="65" t="s">
        <v>13</v>
      </c>
      <c r="G29" s="65" t="s">
        <v>23</v>
      </c>
      <c r="H29" s="66" t="s">
        <v>24</v>
      </c>
      <c r="I29" s="66" t="s">
        <v>25</v>
      </c>
      <c r="J29" s="66" t="s">
        <v>26</v>
      </c>
    </row>
    <row r="30" spans="1:10" s="32" customFormat="1" ht="12" customHeight="1" x14ac:dyDescent="0.25">
      <c r="A30" s="107">
        <v>1</v>
      </c>
      <c r="B30" s="107"/>
      <c r="C30" s="107"/>
      <c r="D30" s="107"/>
      <c r="E30" s="107"/>
      <c r="F30" s="67">
        <v>2</v>
      </c>
      <c r="G30" s="67">
        <v>3</v>
      </c>
      <c r="H30" s="68">
        <v>4</v>
      </c>
      <c r="I30" s="68">
        <v>5</v>
      </c>
      <c r="J30" s="68">
        <v>6</v>
      </c>
    </row>
    <row r="31" spans="1:10" s="2" customFormat="1" ht="15" customHeight="1" x14ac:dyDescent="0.25">
      <c r="A31" s="111" t="s">
        <v>17</v>
      </c>
      <c r="B31" s="112"/>
      <c r="C31" s="112"/>
      <c r="D31" s="112"/>
      <c r="E31" s="113"/>
      <c r="F31" s="17"/>
      <c r="G31" s="17"/>
      <c r="H31" s="17">
        <v>0</v>
      </c>
      <c r="I31" s="17">
        <v>0</v>
      </c>
      <c r="J31" s="18">
        <v>0</v>
      </c>
    </row>
    <row r="32" spans="1:10" s="2" customFormat="1" ht="15" customHeight="1" x14ac:dyDescent="0.25">
      <c r="A32" s="116" t="s">
        <v>18</v>
      </c>
      <c r="B32" s="117"/>
      <c r="C32" s="117"/>
      <c r="D32" s="117"/>
      <c r="E32" s="117"/>
      <c r="F32" s="19">
        <v>37305</v>
      </c>
      <c r="G32" s="19">
        <v>151444</v>
      </c>
      <c r="H32" s="19">
        <v>46844</v>
      </c>
      <c r="I32" s="19">
        <v>36844</v>
      </c>
      <c r="J32" s="20">
        <v>23844</v>
      </c>
    </row>
    <row r="33" spans="1:10" s="2" customFormat="1" ht="45" customHeight="1" x14ac:dyDescent="0.25">
      <c r="A33" s="124" t="s">
        <v>19</v>
      </c>
      <c r="B33" s="126"/>
      <c r="C33" s="126"/>
      <c r="D33" s="126"/>
      <c r="E33" s="127"/>
      <c r="F33" s="20">
        <f t="shared" ref="F33:J33" si="5">F16+F24+F31-F32</f>
        <v>-151443.87999999989</v>
      </c>
      <c r="G33" s="20">
        <f t="shared" si="5"/>
        <v>-146844</v>
      </c>
      <c r="H33" s="20">
        <f t="shared" si="5"/>
        <v>-36844</v>
      </c>
      <c r="I33" s="20">
        <f t="shared" si="5"/>
        <v>-23844</v>
      </c>
      <c r="J33" s="20">
        <f t="shared" si="5"/>
        <v>-8844</v>
      </c>
    </row>
    <row r="34" spans="1:10" s="2" customFormat="1" ht="18" customHeight="1" x14ac:dyDescent="0.25">
      <c r="A34" s="27"/>
      <c r="B34" s="21"/>
      <c r="C34" s="21"/>
      <c r="D34" s="21"/>
      <c r="E34" s="21"/>
      <c r="F34" s="21"/>
      <c r="G34" s="21"/>
      <c r="H34" s="21"/>
      <c r="I34" s="21"/>
      <c r="J34" s="21"/>
    </row>
    <row r="35" spans="1:10" s="2" customFormat="1" ht="18" customHeight="1" x14ac:dyDescent="0.25">
      <c r="A35" s="128" t="s">
        <v>20</v>
      </c>
      <c r="B35" s="128"/>
      <c r="C35" s="128"/>
      <c r="D35" s="128"/>
      <c r="E35" s="128"/>
      <c r="F35" s="128"/>
      <c r="G35" s="128"/>
      <c r="H35" s="128"/>
      <c r="I35" s="128"/>
      <c r="J35" s="128"/>
    </row>
    <row r="36" spans="1:10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</row>
    <row r="37" spans="1:10" s="2" customFormat="1" ht="25.5" x14ac:dyDescent="0.25">
      <c r="A37" s="108" t="s">
        <v>22</v>
      </c>
      <c r="B37" s="109"/>
      <c r="C37" s="109"/>
      <c r="D37" s="109"/>
      <c r="E37" s="110"/>
      <c r="F37" s="65" t="s">
        <v>13</v>
      </c>
      <c r="G37" s="65" t="s">
        <v>23</v>
      </c>
      <c r="H37" s="66" t="s">
        <v>24</v>
      </c>
      <c r="I37" s="66" t="s">
        <v>25</v>
      </c>
      <c r="J37" s="66" t="s">
        <v>26</v>
      </c>
    </row>
    <row r="38" spans="1:10" s="32" customFormat="1" ht="12" customHeight="1" x14ac:dyDescent="0.25">
      <c r="A38" s="107">
        <v>1</v>
      </c>
      <c r="B38" s="107"/>
      <c r="C38" s="107"/>
      <c r="D38" s="107"/>
      <c r="E38" s="107"/>
      <c r="F38" s="67">
        <v>2</v>
      </c>
      <c r="G38" s="67">
        <v>3</v>
      </c>
      <c r="H38" s="68">
        <v>4</v>
      </c>
      <c r="I38" s="68">
        <v>5</v>
      </c>
      <c r="J38" s="68">
        <v>6</v>
      </c>
    </row>
    <row r="39" spans="1:10" s="2" customFormat="1" x14ac:dyDescent="0.25">
      <c r="A39" s="111" t="s">
        <v>17</v>
      </c>
      <c r="B39" s="112"/>
      <c r="C39" s="112"/>
      <c r="D39" s="112"/>
      <c r="E39" s="113"/>
      <c r="F39" s="17">
        <v>-37305</v>
      </c>
      <c r="G39" s="17">
        <v>-4600</v>
      </c>
      <c r="H39" s="17">
        <v>-36844</v>
      </c>
      <c r="I39" s="17">
        <v>-23844</v>
      </c>
      <c r="J39" s="18">
        <v>-8844</v>
      </c>
    </row>
    <row r="40" spans="1:10" s="2" customFormat="1" ht="28.5" customHeight="1" x14ac:dyDescent="0.25">
      <c r="A40" s="111" t="s">
        <v>21</v>
      </c>
      <c r="B40" s="112"/>
      <c r="C40" s="112"/>
      <c r="D40" s="112"/>
      <c r="E40" s="113"/>
      <c r="F40" s="17">
        <v>0</v>
      </c>
      <c r="G40" s="17">
        <v>-37305</v>
      </c>
      <c r="H40" s="17">
        <v>10000</v>
      </c>
      <c r="I40" s="17">
        <v>13000</v>
      </c>
      <c r="J40" s="18">
        <v>15000</v>
      </c>
    </row>
    <row r="41" spans="1:10" s="2" customFormat="1" ht="25.5" customHeight="1" x14ac:dyDescent="0.25">
      <c r="A41" s="111" t="s">
        <v>55</v>
      </c>
      <c r="B41" s="129"/>
      <c r="C41" s="129"/>
      <c r="D41" s="129"/>
      <c r="E41" s="130"/>
      <c r="F41" s="17">
        <v>-114139</v>
      </c>
      <c r="G41" s="17">
        <v>-146844</v>
      </c>
      <c r="H41" s="17">
        <v>10000</v>
      </c>
      <c r="I41" s="17">
        <v>13000</v>
      </c>
      <c r="J41" s="18">
        <v>15000</v>
      </c>
    </row>
    <row r="42" spans="1:10" s="2" customFormat="1" ht="15" customHeight="1" x14ac:dyDescent="0.25">
      <c r="A42" s="116" t="s">
        <v>18</v>
      </c>
      <c r="B42" s="117"/>
      <c r="C42" s="117"/>
      <c r="D42" s="117"/>
      <c r="E42" s="117"/>
      <c r="F42" s="25">
        <f>F39-F40+F41</f>
        <v>-151444</v>
      </c>
      <c r="G42" s="25">
        <f t="shared" ref="G42:J42" si="6">G39-G40+G41</f>
        <v>-114139</v>
      </c>
      <c r="H42" s="25">
        <f t="shared" si="6"/>
        <v>-36844</v>
      </c>
      <c r="I42" s="25">
        <f t="shared" si="6"/>
        <v>-23844</v>
      </c>
      <c r="J42" s="26">
        <f t="shared" si="6"/>
        <v>-8844</v>
      </c>
    </row>
    <row r="43" spans="1:10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J35"/>
    <mergeCell ref="A21:E21"/>
    <mergeCell ref="A30:E30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2"/>
  <sheetViews>
    <sheetView topLeftCell="A29" zoomScaleNormal="100" workbookViewId="0">
      <selection activeCell="E56" sqref="E56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56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31" t="s">
        <v>27</v>
      </c>
      <c r="B2" s="131"/>
      <c r="C2" s="131"/>
      <c r="D2" s="131"/>
      <c r="E2" s="131"/>
      <c r="F2" s="131"/>
      <c r="G2" s="131"/>
      <c r="H2" s="52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31" t="s">
        <v>28</v>
      </c>
      <c r="B4" s="131"/>
      <c r="C4" s="131"/>
      <c r="D4" s="131"/>
      <c r="E4" s="131"/>
      <c r="F4" s="131"/>
      <c r="G4" s="131"/>
      <c r="H4" s="52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40</v>
      </c>
      <c r="B6" s="37" t="s">
        <v>22</v>
      </c>
      <c r="C6" s="38" t="s">
        <v>13</v>
      </c>
      <c r="D6" s="38" t="s">
        <v>23</v>
      </c>
      <c r="E6" s="36" t="s">
        <v>24</v>
      </c>
      <c r="F6" s="36" t="s">
        <v>25</v>
      </c>
      <c r="G6" s="36" t="s">
        <v>26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/>
      <c r="B8" s="41" t="s">
        <v>29</v>
      </c>
      <c r="C8" s="75">
        <v>1021383.81</v>
      </c>
      <c r="D8" s="75">
        <v>1365423.41</v>
      </c>
      <c r="E8" s="75">
        <v>1432180</v>
      </c>
      <c r="F8" s="75">
        <v>1470000</v>
      </c>
      <c r="G8" s="75">
        <v>1490000</v>
      </c>
    </row>
    <row r="9" spans="1:10" x14ac:dyDescent="0.25">
      <c r="A9" s="41">
        <v>6</v>
      </c>
      <c r="B9" s="41" t="s">
        <v>30</v>
      </c>
      <c r="C9" s="75">
        <v>1021383.81</v>
      </c>
      <c r="D9" s="75">
        <v>1365423.41</v>
      </c>
      <c r="E9" s="75">
        <v>1432180</v>
      </c>
      <c r="F9" s="75">
        <v>1470000</v>
      </c>
      <c r="G9" s="75">
        <v>1490000</v>
      </c>
    </row>
    <row r="10" spans="1:10" ht="25.5" x14ac:dyDescent="0.25">
      <c r="A10" s="50">
        <v>63</v>
      </c>
      <c r="B10" s="42" t="s">
        <v>31</v>
      </c>
      <c r="C10" s="76">
        <v>46491</v>
      </c>
      <c r="D10" s="76">
        <v>6480</v>
      </c>
      <c r="E10" s="76">
        <v>6480</v>
      </c>
      <c r="F10" s="73">
        <v>0</v>
      </c>
      <c r="G10" s="73">
        <v>0</v>
      </c>
    </row>
    <row r="11" spans="1:10" x14ac:dyDescent="0.25">
      <c r="A11" s="50">
        <v>64</v>
      </c>
      <c r="B11" s="42" t="s">
        <v>65</v>
      </c>
      <c r="C11" s="76">
        <v>1161.47</v>
      </c>
      <c r="D11" s="76">
        <v>1300</v>
      </c>
      <c r="E11" s="73">
        <v>1600</v>
      </c>
      <c r="F11" s="73">
        <v>2000</v>
      </c>
      <c r="G11" s="73">
        <v>2500</v>
      </c>
    </row>
    <row r="12" spans="1:10" ht="25.5" x14ac:dyDescent="0.25">
      <c r="A12" s="50">
        <v>65</v>
      </c>
      <c r="B12" s="42" t="s">
        <v>66</v>
      </c>
      <c r="C12" s="76">
        <v>777027.87</v>
      </c>
      <c r="D12" s="76">
        <v>1080300</v>
      </c>
      <c r="E12" s="76">
        <v>1424100</v>
      </c>
      <c r="F12" s="73">
        <v>1468000</v>
      </c>
      <c r="G12" s="73">
        <v>1487500</v>
      </c>
    </row>
    <row r="13" spans="1:10" ht="38.25" x14ac:dyDescent="0.25">
      <c r="A13" s="51">
        <v>66</v>
      </c>
      <c r="B13" s="42" t="s">
        <v>56</v>
      </c>
      <c r="C13" s="76">
        <v>12850.95</v>
      </c>
      <c r="D13" s="72">
        <v>0</v>
      </c>
      <c r="E13" s="91">
        <v>0</v>
      </c>
      <c r="F13" s="91">
        <v>0</v>
      </c>
      <c r="G13" s="91">
        <v>0</v>
      </c>
    </row>
    <row r="14" spans="1:10" ht="25.5" x14ac:dyDescent="0.25">
      <c r="A14" s="51">
        <v>67</v>
      </c>
      <c r="B14" s="42" t="s">
        <v>67</v>
      </c>
      <c r="C14" s="76">
        <v>183852.09</v>
      </c>
      <c r="D14" s="76">
        <v>277343</v>
      </c>
      <c r="E14" s="91">
        <v>0</v>
      </c>
      <c r="F14" s="91">
        <v>0</v>
      </c>
      <c r="G14" s="91">
        <v>0</v>
      </c>
    </row>
    <row r="15" spans="1:10" x14ac:dyDescent="0.25">
      <c r="A15" s="44">
        <v>7</v>
      </c>
      <c r="B15" s="41" t="s">
        <v>32</v>
      </c>
      <c r="C15" s="71">
        <v>0</v>
      </c>
      <c r="D15" s="71">
        <v>0</v>
      </c>
      <c r="E15" s="82">
        <v>0</v>
      </c>
      <c r="F15" s="82">
        <v>0</v>
      </c>
      <c r="G15" s="82">
        <v>0</v>
      </c>
    </row>
    <row r="16" spans="1:10" x14ac:dyDescent="0.25">
      <c r="A16" s="51">
        <v>72</v>
      </c>
      <c r="B16" s="45" t="s">
        <v>33</v>
      </c>
      <c r="C16" s="78">
        <v>0</v>
      </c>
      <c r="D16" s="78">
        <v>0</v>
      </c>
      <c r="E16" s="73">
        <v>0</v>
      </c>
      <c r="F16" s="73">
        <v>0</v>
      </c>
      <c r="G16" s="73">
        <v>0</v>
      </c>
    </row>
    <row r="18" spans="1:8" ht="25.5" x14ac:dyDescent="0.25">
      <c r="A18" s="36" t="s">
        <v>40</v>
      </c>
      <c r="B18" s="37" t="s">
        <v>22</v>
      </c>
      <c r="C18" s="38" t="s">
        <v>13</v>
      </c>
      <c r="D18" s="38" t="s">
        <v>23</v>
      </c>
      <c r="E18" s="36" t="s">
        <v>24</v>
      </c>
      <c r="F18" s="36" t="s">
        <v>25</v>
      </c>
      <c r="G18" s="36" t="s">
        <v>26</v>
      </c>
    </row>
    <row r="19" spans="1:8" s="40" customFormat="1" ht="11.25" x14ac:dyDescent="0.2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8" x14ac:dyDescent="0.25">
      <c r="A20" s="41"/>
      <c r="B20" s="41" t="s">
        <v>34</v>
      </c>
      <c r="C20" s="79">
        <v>1135523</v>
      </c>
      <c r="D20" s="79">
        <v>1261665</v>
      </c>
      <c r="E20" s="82">
        <v>1422180</v>
      </c>
      <c r="F20" s="75">
        <f>' Sažetak'!I13</f>
        <v>1457000</v>
      </c>
      <c r="G20" s="92">
        <f>' Sažetak'!J13</f>
        <v>1475000</v>
      </c>
    </row>
    <row r="21" spans="1:8" x14ac:dyDescent="0.25">
      <c r="A21" s="41">
        <v>3</v>
      </c>
      <c r="B21" s="41" t="s">
        <v>35</v>
      </c>
      <c r="C21" s="79">
        <v>1121921.68</v>
      </c>
      <c r="D21" s="79">
        <v>1261665</v>
      </c>
      <c r="E21" s="82">
        <v>1417180</v>
      </c>
      <c r="F21" s="75">
        <v>1452000</v>
      </c>
      <c r="G21" s="92">
        <v>1470000</v>
      </c>
    </row>
    <row r="22" spans="1:8" x14ac:dyDescent="0.25">
      <c r="A22" s="50">
        <v>31</v>
      </c>
      <c r="B22" s="42" t="s">
        <v>36</v>
      </c>
      <c r="C22" s="76">
        <v>856119.98</v>
      </c>
      <c r="D22" s="76">
        <v>933821</v>
      </c>
      <c r="E22" s="73">
        <v>1065000</v>
      </c>
      <c r="F22" s="73">
        <v>1095500</v>
      </c>
      <c r="G22" s="73">
        <v>1108300</v>
      </c>
    </row>
    <row r="23" spans="1:8" x14ac:dyDescent="0.25">
      <c r="A23" s="51">
        <v>32</v>
      </c>
      <c r="B23" s="43" t="s">
        <v>37</v>
      </c>
      <c r="C23" s="80">
        <v>264964.95</v>
      </c>
      <c r="D23" s="80">
        <v>326944</v>
      </c>
      <c r="E23" s="73">
        <v>350880</v>
      </c>
      <c r="F23" s="73">
        <v>355000</v>
      </c>
      <c r="G23" s="73">
        <v>360000</v>
      </c>
    </row>
    <row r="24" spans="1:8" x14ac:dyDescent="0.25">
      <c r="A24" s="51">
        <v>34</v>
      </c>
      <c r="B24" s="43" t="s">
        <v>68</v>
      </c>
      <c r="C24" s="81">
        <v>836.75</v>
      </c>
      <c r="D24" s="81">
        <v>900</v>
      </c>
      <c r="E24" s="73">
        <v>1300</v>
      </c>
      <c r="F24" s="73">
        <v>1500</v>
      </c>
      <c r="G24" s="73">
        <v>1700</v>
      </c>
    </row>
    <row r="25" spans="1:8" x14ac:dyDescent="0.25">
      <c r="A25" s="47">
        <v>4</v>
      </c>
      <c r="B25" s="48" t="s">
        <v>38</v>
      </c>
      <c r="C25" s="79">
        <v>13601.01</v>
      </c>
      <c r="D25" s="79">
        <v>99158.41</v>
      </c>
      <c r="E25" s="82">
        <v>5000</v>
      </c>
      <c r="F25" s="82">
        <v>5000</v>
      </c>
      <c r="G25" s="82">
        <v>5000</v>
      </c>
    </row>
    <row r="26" spans="1:8" x14ac:dyDescent="0.25">
      <c r="A26" s="50">
        <v>42</v>
      </c>
      <c r="B26" s="49" t="s">
        <v>69</v>
      </c>
      <c r="C26" s="76">
        <v>10101</v>
      </c>
      <c r="D26" s="77">
        <v>5000</v>
      </c>
      <c r="E26" s="77">
        <v>5000</v>
      </c>
      <c r="F26" s="77">
        <v>5000</v>
      </c>
      <c r="G26" s="77">
        <v>5000</v>
      </c>
    </row>
    <row r="27" spans="1:8" x14ac:dyDescent="0.25">
      <c r="A27" s="50">
        <v>45</v>
      </c>
      <c r="B27" s="43" t="s">
        <v>70</v>
      </c>
      <c r="C27" s="80">
        <v>3500</v>
      </c>
      <c r="D27" s="80">
        <v>94158.41</v>
      </c>
      <c r="E27" s="73">
        <v>0</v>
      </c>
      <c r="F27" s="73">
        <v>0</v>
      </c>
      <c r="G27" s="73">
        <v>0</v>
      </c>
    </row>
    <row r="30" spans="1:8" ht="15.6" customHeight="1" x14ac:dyDescent="0.25">
      <c r="A30" s="131" t="s">
        <v>39</v>
      </c>
      <c r="B30" s="131"/>
      <c r="C30" s="131"/>
      <c r="D30" s="131"/>
      <c r="E30" s="131"/>
      <c r="F30" s="131"/>
      <c r="G30" s="131"/>
    </row>
    <row r="31" spans="1:8" ht="18.75" x14ac:dyDescent="0.25">
      <c r="A31" s="31"/>
      <c r="B31" s="31"/>
      <c r="C31" s="31"/>
      <c r="D31" s="31"/>
      <c r="E31" s="31"/>
      <c r="F31" s="31"/>
      <c r="G31" s="31"/>
      <c r="H31" s="31"/>
    </row>
    <row r="32" spans="1:8" ht="25.5" x14ac:dyDescent="0.25">
      <c r="A32" s="36" t="s">
        <v>40</v>
      </c>
      <c r="B32" s="37" t="s">
        <v>22</v>
      </c>
      <c r="C32" s="38" t="s">
        <v>13</v>
      </c>
      <c r="D32" s="38" t="s">
        <v>23</v>
      </c>
      <c r="E32" s="36" t="s">
        <v>24</v>
      </c>
      <c r="F32" s="36" t="s">
        <v>25</v>
      </c>
      <c r="G32" s="36" t="s">
        <v>26</v>
      </c>
    </row>
    <row r="33" spans="1:7" s="40" customFormat="1" ht="11.25" x14ac:dyDescent="0.2">
      <c r="A33" s="39">
        <v>1</v>
      </c>
      <c r="B33" s="39">
        <v>2</v>
      </c>
      <c r="C33" s="39">
        <v>3</v>
      </c>
      <c r="D33" s="39">
        <v>4</v>
      </c>
      <c r="E33" s="39">
        <v>5</v>
      </c>
      <c r="F33" s="39">
        <v>6</v>
      </c>
      <c r="G33" s="39">
        <v>7</v>
      </c>
    </row>
    <row r="34" spans="1:7" x14ac:dyDescent="0.25">
      <c r="A34" s="41"/>
      <c r="B34" s="41" t="s">
        <v>29</v>
      </c>
      <c r="C34" s="75">
        <v>1021383.81</v>
      </c>
      <c r="D34" s="75">
        <v>1365423.41</v>
      </c>
      <c r="E34" s="75">
        <v>1432180</v>
      </c>
      <c r="F34" s="75">
        <v>1470000</v>
      </c>
      <c r="G34" s="75">
        <v>1490000</v>
      </c>
    </row>
    <row r="35" spans="1:7" x14ac:dyDescent="0.25">
      <c r="A35" s="41">
        <v>1</v>
      </c>
      <c r="B35" s="41" t="s">
        <v>41</v>
      </c>
      <c r="C35" s="79">
        <v>183852</v>
      </c>
      <c r="D35" s="79">
        <v>277343</v>
      </c>
      <c r="E35" s="82">
        <v>0</v>
      </c>
      <c r="F35" s="82">
        <v>0</v>
      </c>
      <c r="G35" s="82">
        <v>0</v>
      </c>
    </row>
    <row r="36" spans="1:7" x14ac:dyDescent="0.25">
      <c r="A36" s="50">
        <v>11</v>
      </c>
      <c r="B36" s="42" t="s">
        <v>41</v>
      </c>
      <c r="C36" s="76">
        <v>79531</v>
      </c>
      <c r="D36" s="76">
        <v>173022</v>
      </c>
      <c r="E36" s="73">
        <v>0</v>
      </c>
      <c r="F36" s="73">
        <v>0</v>
      </c>
      <c r="G36" s="73">
        <v>0</v>
      </c>
    </row>
    <row r="37" spans="1:7" x14ac:dyDescent="0.25">
      <c r="A37" s="51">
        <v>15</v>
      </c>
      <c r="B37" s="43" t="s">
        <v>71</v>
      </c>
      <c r="C37" s="80">
        <v>104321</v>
      </c>
      <c r="D37" s="80">
        <v>104321</v>
      </c>
      <c r="E37" s="73">
        <v>0</v>
      </c>
      <c r="F37" s="73">
        <v>0</v>
      </c>
      <c r="G37" s="73">
        <v>0</v>
      </c>
    </row>
    <row r="38" spans="1:7" x14ac:dyDescent="0.25">
      <c r="A38" s="44">
        <v>3</v>
      </c>
      <c r="B38" s="41" t="s">
        <v>42</v>
      </c>
      <c r="C38" s="79">
        <v>1079</v>
      </c>
      <c r="D38" s="79">
        <v>1200</v>
      </c>
      <c r="E38" s="82">
        <v>1500</v>
      </c>
      <c r="F38" s="82">
        <v>1900</v>
      </c>
      <c r="G38" s="82">
        <v>2400</v>
      </c>
    </row>
    <row r="39" spans="1:7" x14ac:dyDescent="0.25">
      <c r="A39" s="51">
        <v>31</v>
      </c>
      <c r="B39" s="45" t="s">
        <v>42</v>
      </c>
      <c r="C39" s="86">
        <v>1079</v>
      </c>
      <c r="D39" s="86">
        <v>1200</v>
      </c>
      <c r="E39" s="73">
        <v>1500</v>
      </c>
      <c r="F39" s="73">
        <v>1900</v>
      </c>
      <c r="G39" s="73">
        <v>2400</v>
      </c>
    </row>
    <row r="40" spans="1:7" x14ac:dyDescent="0.25">
      <c r="A40" s="44">
        <v>4</v>
      </c>
      <c r="B40" s="41" t="s">
        <v>53</v>
      </c>
      <c r="C40" s="79">
        <v>777111</v>
      </c>
      <c r="D40" s="79">
        <v>1080400</v>
      </c>
      <c r="E40" s="82">
        <v>1424200</v>
      </c>
      <c r="F40" s="82">
        <v>1468100</v>
      </c>
      <c r="G40" s="82">
        <v>1487600</v>
      </c>
    </row>
    <row r="41" spans="1:7" x14ac:dyDescent="0.25">
      <c r="A41" s="51">
        <v>43</v>
      </c>
      <c r="B41" s="45" t="s">
        <v>52</v>
      </c>
      <c r="C41" s="86">
        <v>777111</v>
      </c>
      <c r="D41" s="76">
        <v>1080400</v>
      </c>
      <c r="E41" s="73">
        <v>1424200</v>
      </c>
      <c r="F41" s="73">
        <v>1468100</v>
      </c>
      <c r="G41" s="73">
        <v>1487600</v>
      </c>
    </row>
    <row r="42" spans="1:7" x14ac:dyDescent="0.25">
      <c r="A42" s="44">
        <v>5</v>
      </c>
      <c r="B42" s="87" t="s">
        <v>72</v>
      </c>
      <c r="C42" s="88">
        <v>46491</v>
      </c>
      <c r="D42" s="88">
        <v>6480</v>
      </c>
      <c r="E42" s="82">
        <v>6480</v>
      </c>
      <c r="F42" s="82">
        <v>0</v>
      </c>
      <c r="G42" s="82">
        <v>0</v>
      </c>
    </row>
    <row r="43" spans="1:7" x14ac:dyDescent="0.25">
      <c r="A43" s="51">
        <v>52</v>
      </c>
      <c r="B43" s="45" t="s">
        <v>73</v>
      </c>
      <c r="C43" s="86">
        <v>46491</v>
      </c>
      <c r="D43" s="86">
        <v>6480</v>
      </c>
      <c r="E43" s="73">
        <v>6480</v>
      </c>
      <c r="F43" s="73">
        <v>0</v>
      </c>
      <c r="G43" s="73">
        <v>0</v>
      </c>
    </row>
    <row r="44" spans="1:7" x14ac:dyDescent="0.25">
      <c r="A44" s="44">
        <v>6</v>
      </c>
      <c r="B44" s="87" t="s">
        <v>74</v>
      </c>
      <c r="C44" s="88">
        <v>12851</v>
      </c>
      <c r="D44" s="89">
        <v>0</v>
      </c>
      <c r="E44" s="82">
        <v>0</v>
      </c>
      <c r="F44" s="82">
        <v>0</v>
      </c>
      <c r="G44" s="82">
        <v>0</v>
      </c>
    </row>
    <row r="45" spans="1:7" x14ac:dyDescent="0.25">
      <c r="A45" s="51">
        <v>61</v>
      </c>
      <c r="B45" s="45" t="s">
        <v>74</v>
      </c>
      <c r="C45" s="86">
        <v>12851</v>
      </c>
      <c r="D45" s="78">
        <v>0</v>
      </c>
      <c r="E45" s="73">
        <v>0</v>
      </c>
      <c r="F45" s="73">
        <v>0</v>
      </c>
      <c r="G45" s="73">
        <v>0</v>
      </c>
    </row>
    <row r="47" spans="1:7" ht="25.5" x14ac:dyDescent="0.25">
      <c r="A47" s="36" t="s">
        <v>40</v>
      </c>
      <c r="B47" s="37" t="s">
        <v>22</v>
      </c>
      <c r="C47" s="38" t="s">
        <v>13</v>
      </c>
      <c r="D47" s="38" t="s">
        <v>23</v>
      </c>
      <c r="E47" s="36" t="s">
        <v>24</v>
      </c>
      <c r="F47" s="36" t="s">
        <v>25</v>
      </c>
      <c r="G47" s="36" t="s">
        <v>26</v>
      </c>
    </row>
    <row r="48" spans="1:7" s="40" customFormat="1" ht="11.25" x14ac:dyDescent="0.2">
      <c r="A48" s="39">
        <v>1</v>
      </c>
      <c r="B48" s="39">
        <v>2</v>
      </c>
      <c r="C48" s="39">
        <v>3</v>
      </c>
      <c r="D48" s="39">
        <v>4</v>
      </c>
      <c r="E48" s="39">
        <v>5</v>
      </c>
      <c r="F48" s="39">
        <v>6</v>
      </c>
      <c r="G48" s="39">
        <v>7</v>
      </c>
    </row>
    <row r="49" spans="1:7" x14ac:dyDescent="0.25">
      <c r="A49" s="41"/>
      <c r="B49" s="41" t="s">
        <v>34</v>
      </c>
      <c r="C49" s="79">
        <v>1135523</v>
      </c>
      <c r="D49" s="79">
        <v>1365423</v>
      </c>
      <c r="E49" s="82">
        <v>1422180</v>
      </c>
      <c r="F49" s="82">
        <v>1457000</v>
      </c>
      <c r="G49" s="82">
        <v>1475000</v>
      </c>
    </row>
    <row r="50" spans="1:7" x14ac:dyDescent="0.25">
      <c r="A50" s="41">
        <v>1</v>
      </c>
      <c r="B50" s="41" t="s">
        <v>41</v>
      </c>
      <c r="C50" s="79">
        <v>181094</v>
      </c>
      <c r="D50" s="79">
        <v>183185</v>
      </c>
      <c r="E50" s="82">
        <v>0</v>
      </c>
      <c r="F50" s="82">
        <v>0</v>
      </c>
      <c r="G50" s="82">
        <v>0</v>
      </c>
    </row>
    <row r="51" spans="1:7" x14ac:dyDescent="0.25">
      <c r="A51" s="50">
        <v>11</v>
      </c>
      <c r="B51" s="42" t="s">
        <v>41</v>
      </c>
      <c r="C51" s="76">
        <v>76773</v>
      </c>
      <c r="D51" s="76">
        <v>78864</v>
      </c>
      <c r="E51" s="73">
        <v>0</v>
      </c>
      <c r="F51" s="73">
        <v>0</v>
      </c>
      <c r="G51" s="73">
        <v>0</v>
      </c>
    </row>
    <row r="52" spans="1:7" x14ac:dyDescent="0.25">
      <c r="A52" s="51">
        <v>15</v>
      </c>
      <c r="B52" s="43" t="s">
        <v>71</v>
      </c>
      <c r="C52" s="80">
        <v>104321</v>
      </c>
      <c r="D52" s="80">
        <v>104321</v>
      </c>
      <c r="E52" s="73">
        <v>0</v>
      </c>
      <c r="F52" s="73">
        <v>0</v>
      </c>
      <c r="G52" s="73">
        <v>0</v>
      </c>
    </row>
    <row r="53" spans="1:7" x14ac:dyDescent="0.25">
      <c r="A53" s="44">
        <v>3</v>
      </c>
      <c r="B53" s="41" t="s">
        <v>42</v>
      </c>
      <c r="C53" s="79">
        <v>424</v>
      </c>
      <c r="D53" s="79">
        <v>1200</v>
      </c>
      <c r="E53" s="82">
        <v>1500</v>
      </c>
      <c r="F53" s="82">
        <v>1900</v>
      </c>
      <c r="G53" s="82">
        <v>2400</v>
      </c>
    </row>
    <row r="54" spans="1:7" x14ac:dyDescent="0.25">
      <c r="A54" s="51">
        <v>31</v>
      </c>
      <c r="B54" s="45" t="s">
        <v>42</v>
      </c>
      <c r="C54" s="76">
        <v>424</v>
      </c>
      <c r="D54" s="76">
        <v>1200</v>
      </c>
      <c r="E54" s="73">
        <v>1500</v>
      </c>
      <c r="F54" s="73">
        <v>1900</v>
      </c>
      <c r="G54" s="73">
        <v>2400</v>
      </c>
    </row>
    <row r="55" spans="1:7" x14ac:dyDescent="0.25">
      <c r="A55" s="44">
        <v>4</v>
      </c>
      <c r="B55" s="41" t="s">
        <v>53</v>
      </c>
      <c r="C55" s="79">
        <v>901106</v>
      </c>
      <c r="D55" s="79">
        <v>1075800</v>
      </c>
      <c r="E55" s="82">
        <v>1414200</v>
      </c>
      <c r="F55" s="82">
        <v>1455100</v>
      </c>
      <c r="G55" s="82">
        <v>1472600</v>
      </c>
    </row>
    <row r="56" spans="1:7" x14ac:dyDescent="0.25">
      <c r="A56" s="51">
        <v>43</v>
      </c>
      <c r="B56" s="45" t="s">
        <v>52</v>
      </c>
      <c r="C56" s="76">
        <v>901106</v>
      </c>
      <c r="D56" s="76">
        <v>1075800</v>
      </c>
      <c r="E56" s="73">
        <v>1316300</v>
      </c>
      <c r="F56" s="73">
        <v>1455100</v>
      </c>
      <c r="G56" s="73">
        <v>1472600</v>
      </c>
    </row>
    <row r="57" spans="1:7" x14ac:dyDescent="0.25">
      <c r="A57" s="44">
        <v>5</v>
      </c>
      <c r="B57" s="87" t="s">
        <v>72</v>
      </c>
      <c r="C57" s="88">
        <v>40049</v>
      </c>
      <c r="D57" s="88">
        <v>100638</v>
      </c>
      <c r="E57" s="82">
        <v>6480</v>
      </c>
      <c r="F57" s="82">
        <v>0</v>
      </c>
      <c r="G57" s="82">
        <v>0</v>
      </c>
    </row>
    <row r="58" spans="1:7" x14ac:dyDescent="0.25">
      <c r="A58" s="51">
        <v>52</v>
      </c>
      <c r="B58" s="45" t="s">
        <v>73</v>
      </c>
      <c r="C58" s="86">
        <v>40049</v>
      </c>
      <c r="D58" s="86">
        <v>100638</v>
      </c>
      <c r="E58" s="73">
        <v>6480</v>
      </c>
      <c r="F58" s="73">
        <v>0</v>
      </c>
      <c r="G58" s="73">
        <v>0</v>
      </c>
    </row>
    <row r="59" spans="1:7" x14ac:dyDescent="0.25">
      <c r="A59" s="44">
        <v>6</v>
      </c>
      <c r="B59" s="87" t="s">
        <v>74</v>
      </c>
      <c r="C59" s="88">
        <v>12851</v>
      </c>
      <c r="D59" s="88">
        <v>0</v>
      </c>
      <c r="E59" s="82">
        <v>0</v>
      </c>
      <c r="F59" s="82">
        <v>0</v>
      </c>
      <c r="G59" s="82">
        <v>0</v>
      </c>
    </row>
    <row r="60" spans="1:7" x14ac:dyDescent="0.25">
      <c r="A60" s="51">
        <v>61</v>
      </c>
      <c r="B60" s="45" t="s">
        <v>74</v>
      </c>
      <c r="C60" s="86">
        <v>12851</v>
      </c>
      <c r="D60" s="86">
        <v>0</v>
      </c>
      <c r="E60" s="73">
        <v>0</v>
      </c>
      <c r="F60" s="73">
        <v>0</v>
      </c>
      <c r="G60" s="73">
        <v>0</v>
      </c>
    </row>
    <row r="63" spans="1:7" ht="15.75" x14ac:dyDescent="0.25">
      <c r="B63" s="131" t="s">
        <v>43</v>
      </c>
      <c r="C63" s="131"/>
      <c r="D63" s="131"/>
      <c r="E63" s="131"/>
      <c r="F63" s="131"/>
      <c r="G63" s="131"/>
    </row>
    <row r="64" spans="1:7" ht="18.75" x14ac:dyDescent="0.25">
      <c r="B64" s="31"/>
      <c r="C64" s="31"/>
      <c r="D64" s="31"/>
      <c r="E64" s="31"/>
      <c r="F64" s="31"/>
      <c r="G64" s="31"/>
    </row>
    <row r="65" spans="1:7" ht="25.5" x14ac:dyDescent="0.25">
      <c r="A65" s="36" t="s">
        <v>40</v>
      </c>
      <c r="B65" s="37" t="s">
        <v>22</v>
      </c>
      <c r="C65" s="38" t="s">
        <v>13</v>
      </c>
      <c r="D65" s="38" t="s">
        <v>23</v>
      </c>
      <c r="E65" s="36" t="s">
        <v>24</v>
      </c>
      <c r="F65" s="36" t="s">
        <v>25</v>
      </c>
      <c r="G65" s="36" t="s">
        <v>26</v>
      </c>
    </row>
    <row r="66" spans="1:7" x14ac:dyDescent="0.25">
      <c r="A66" s="39">
        <v>1</v>
      </c>
      <c r="B66" s="39">
        <v>2</v>
      </c>
      <c r="C66" s="39">
        <v>3</v>
      </c>
      <c r="D66" s="39">
        <v>4</v>
      </c>
      <c r="E66" s="39">
        <v>5</v>
      </c>
      <c r="F66" s="39">
        <v>6</v>
      </c>
      <c r="G66" s="39">
        <v>7</v>
      </c>
    </row>
    <row r="67" spans="1:7" x14ac:dyDescent="0.25">
      <c r="A67" s="53"/>
      <c r="B67" s="41" t="s">
        <v>34</v>
      </c>
      <c r="C67" s="79">
        <v>1135523</v>
      </c>
      <c r="D67" s="79">
        <v>1365423</v>
      </c>
      <c r="E67" s="82">
        <v>1422180</v>
      </c>
      <c r="F67" s="82">
        <v>1457000</v>
      </c>
      <c r="G67" s="82">
        <v>1475000</v>
      </c>
    </row>
    <row r="68" spans="1:7" x14ac:dyDescent="0.25">
      <c r="A68" s="53" t="s">
        <v>57</v>
      </c>
      <c r="B68" s="41" t="s">
        <v>58</v>
      </c>
      <c r="C68" s="79">
        <v>1135523</v>
      </c>
      <c r="D68" s="79">
        <v>1365423</v>
      </c>
      <c r="E68" s="82">
        <v>1422180</v>
      </c>
      <c r="F68" s="82">
        <v>1457000</v>
      </c>
      <c r="G68" s="82">
        <v>1475000</v>
      </c>
    </row>
    <row r="69" spans="1:7" x14ac:dyDescent="0.25">
      <c r="A69" s="54" t="s">
        <v>59</v>
      </c>
      <c r="B69" s="74" t="s">
        <v>60</v>
      </c>
      <c r="C69" s="83">
        <v>1031202</v>
      </c>
      <c r="D69" s="83">
        <v>1261102</v>
      </c>
      <c r="E69" s="84">
        <v>1422180</v>
      </c>
      <c r="F69" s="84">
        <v>1457000</v>
      </c>
      <c r="G69" s="84">
        <v>1475000</v>
      </c>
    </row>
    <row r="70" spans="1:7" x14ac:dyDescent="0.25">
      <c r="A70" s="55" t="s">
        <v>61</v>
      </c>
      <c r="B70" s="42" t="s">
        <v>60</v>
      </c>
      <c r="C70" s="76">
        <v>1031202</v>
      </c>
      <c r="D70" s="80">
        <v>1261102</v>
      </c>
      <c r="E70" s="73">
        <v>1422180</v>
      </c>
      <c r="F70" s="73">
        <v>1457000</v>
      </c>
      <c r="G70" s="73">
        <v>1475000</v>
      </c>
    </row>
    <row r="71" spans="1:7" ht="25.5" x14ac:dyDescent="0.25">
      <c r="A71" s="55" t="s">
        <v>62</v>
      </c>
      <c r="B71" s="46" t="s">
        <v>64</v>
      </c>
      <c r="C71" s="85">
        <v>104321</v>
      </c>
      <c r="D71" s="85">
        <v>104321</v>
      </c>
      <c r="E71" s="84">
        <v>0</v>
      </c>
      <c r="F71" s="85">
        <v>0</v>
      </c>
      <c r="G71" s="85">
        <v>0</v>
      </c>
    </row>
    <row r="72" spans="1:7" ht="25.5" x14ac:dyDescent="0.25">
      <c r="A72" s="55" t="s">
        <v>63</v>
      </c>
      <c r="B72" s="45" t="s">
        <v>64</v>
      </c>
      <c r="C72" s="86">
        <v>104321</v>
      </c>
      <c r="D72" s="86">
        <v>104321</v>
      </c>
      <c r="E72" s="73">
        <v>0</v>
      </c>
      <c r="F72" s="86">
        <v>0</v>
      </c>
      <c r="G72" s="86">
        <v>0</v>
      </c>
    </row>
  </sheetData>
  <mergeCells count="4">
    <mergeCell ref="B63:G63"/>
    <mergeCell ref="A2:G2"/>
    <mergeCell ref="A4:G4"/>
    <mergeCell ref="A30:G30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28" max="6" man="1"/>
    <brk id="6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6"/>
  <sheetViews>
    <sheetView workbookViewId="0">
      <selection activeCell="B37" sqref="B37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56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31" t="s">
        <v>44</v>
      </c>
      <c r="B2" s="131"/>
      <c r="C2" s="131"/>
      <c r="D2" s="131"/>
      <c r="E2" s="131"/>
      <c r="F2" s="131"/>
      <c r="G2" s="131"/>
      <c r="H2" s="52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31" t="s">
        <v>45</v>
      </c>
      <c r="B4" s="131"/>
      <c r="C4" s="131"/>
      <c r="D4" s="131"/>
      <c r="E4" s="131"/>
      <c r="F4" s="131"/>
      <c r="G4" s="131"/>
      <c r="H4" s="52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40</v>
      </c>
      <c r="B6" s="37" t="s">
        <v>22</v>
      </c>
      <c r="C6" s="38" t="s">
        <v>13</v>
      </c>
      <c r="D6" s="38" t="s">
        <v>23</v>
      </c>
      <c r="E6" s="36" t="s">
        <v>24</v>
      </c>
      <c r="F6" s="36" t="s">
        <v>25</v>
      </c>
      <c r="G6" s="36" t="s">
        <v>26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46</v>
      </c>
      <c r="C8" s="71">
        <v>0</v>
      </c>
      <c r="D8" s="71">
        <v>0</v>
      </c>
      <c r="E8" s="73">
        <v>0</v>
      </c>
      <c r="F8" s="73">
        <v>0</v>
      </c>
      <c r="G8" s="73">
        <v>0</v>
      </c>
    </row>
    <row r="9" spans="1:10" x14ac:dyDescent="0.25">
      <c r="A9" s="41">
        <v>5</v>
      </c>
      <c r="B9" s="48" t="s">
        <v>47</v>
      </c>
      <c r="C9" s="72">
        <v>0</v>
      </c>
      <c r="D9" s="72">
        <v>0</v>
      </c>
      <c r="E9" s="73">
        <v>0</v>
      </c>
      <c r="F9" s="73">
        <v>0</v>
      </c>
      <c r="G9" s="73">
        <v>0</v>
      </c>
    </row>
    <row r="12" spans="1:10" ht="15.75" x14ac:dyDescent="0.25">
      <c r="B12" s="131" t="s">
        <v>48</v>
      </c>
      <c r="C12" s="131"/>
      <c r="D12" s="131"/>
      <c r="E12" s="131"/>
      <c r="F12" s="131"/>
      <c r="G12" s="131"/>
    </row>
    <row r="13" spans="1:10" ht="18.75" x14ac:dyDescent="0.25">
      <c r="B13" s="31"/>
      <c r="C13" s="31"/>
      <c r="D13" s="31"/>
      <c r="E13" s="31"/>
      <c r="F13" s="31"/>
      <c r="G13" s="31"/>
    </row>
    <row r="14" spans="1:10" ht="25.5" x14ac:dyDescent="0.25">
      <c r="A14" s="36" t="s">
        <v>40</v>
      </c>
      <c r="B14" s="37" t="s">
        <v>22</v>
      </c>
      <c r="C14" s="38" t="s">
        <v>13</v>
      </c>
      <c r="D14" s="38" t="s">
        <v>23</v>
      </c>
      <c r="E14" s="36" t="s">
        <v>24</v>
      </c>
      <c r="F14" s="36" t="s">
        <v>25</v>
      </c>
      <c r="G14" s="36" t="s">
        <v>26</v>
      </c>
    </row>
    <row r="15" spans="1:10" ht="10.15" customHeight="1" x14ac:dyDescent="0.25">
      <c r="A15" s="39">
        <v>1</v>
      </c>
      <c r="B15" s="39">
        <v>2</v>
      </c>
      <c r="C15" s="39">
        <v>3</v>
      </c>
      <c r="D15" s="39">
        <v>4</v>
      </c>
      <c r="E15" s="39">
        <v>5</v>
      </c>
      <c r="F15" s="39">
        <v>6</v>
      </c>
      <c r="G15" s="39">
        <v>7</v>
      </c>
    </row>
    <row r="16" spans="1:10" x14ac:dyDescent="0.25">
      <c r="A16" s="41">
        <v>8</v>
      </c>
      <c r="B16" s="41" t="s">
        <v>54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</row>
  </sheetData>
  <mergeCells count="3">
    <mergeCell ref="B12:G12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6"/>
  <sheetViews>
    <sheetView topLeftCell="A4" workbookViewId="0">
      <selection activeCell="F29" sqref="F29"/>
    </sheetView>
  </sheetViews>
  <sheetFormatPr defaultColWidth="8.85546875" defaultRowHeight="15" x14ac:dyDescent="0.25"/>
  <cols>
    <col min="1" max="1" width="35.28515625" style="32" customWidth="1"/>
    <col min="2" max="2" width="34.28515625" style="32" customWidth="1"/>
    <col min="3" max="7" width="25.28515625" style="32" customWidth="1"/>
    <col min="8" max="16384" width="8.85546875" style="32"/>
  </cols>
  <sheetData>
    <row r="1" spans="1:7" ht="18.75" x14ac:dyDescent="0.25">
      <c r="A1" s="56"/>
      <c r="B1" s="31"/>
      <c r="C1" s="31"/>
      <c r="D1" s="31"/>
      <c r="E1" s="31"/>
      <c r="F1" s="33"/>
      <c r="G1" s="33"/>
    </row>
    <row r="2" spans="1:7" ht="15.75" x14ac:dyDescent="0.25">
      <c r="A2" s="131" t="s">
        <v>49</v>
      </c>
      <c r="B2" s="132"/>
      <c r="C2" s="132"/>
      <c r="D2" s="132"/>
      <c r="E2" s="132"/>
      <c r="F2" s="132"/>
      <c r="G2" s="132"/>
    </row>
    <row r="3" spans="1:7" ht="18.75" x14ac:dyDescent="0.25">
      <c r="A3" s="31"/>
      <c r="B3" s="31"/>
      <c r="C3" s="31"/>
      <c r="D3" s="31"/>
      <c r="E3" s="31"/>
      <c r="F3" s="33"/>
      <c r="G3" s="33"/>
    </row>
    <row r="4" spans="1:7" ht="25.5" x14ac:dyDescent="0.25">
      <c r="A4" s="36" t="s">
        <v>50</v>
      </c>
      <c r="B4" s="36" t="s">
        <v>22</v>
      </c>
      <c r="C4" s="38" t="s">
        <v>13</v>
      </c>
      <c r="D4" s="38" t="s">
        <v>23</v>
      </c>
      <c r="E4" s="36" t="s">
        <v>24</v>
      </c>
      <c r="F4" s="36" t="s">
        <v>25</v>
      </c>
      <c r="G4" s="36" t="s">
        <v>26</v>
      </c>
    </row>
    <row r="5" spans="1:7" s="40" customFormat="1" ht="11.25" x14ac:dyDescent="0.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7" ht="38.25" x14ac:dyDescent="0.25">
      <c r="A6" s="58" t="s">
        <v>76</v>
      </c>
      <c r="B6" s="58" t="s">
        <v>75</v>
      </c>
      <c r="C6" s="82">
        <v>1135523</v>
      </c>
      <c r="D6" s="82">
        <v>1360823</v>
      </c>
      <c r="E6" s="82">
        <v>1422180</v>
      </c>
      <c r="F6" s="82">
        <v>1457000</v>
      </c>
      <c r="G6" s="82">
        <v>1475000</v>
      </c>
    </row>
    <row r="7" spans="1:7" x14ac:dyDescent="0.25">
      <c r="A7" s="59" t="s">
        <v>77</v>
      </c>
      <c r="B7" s="58" t="s">
        <v>78</v>
      </c>
      <c r="C7" s="82">
        <v>1135523</v>
      </c>
      <c r="D7" s="82">
        <v>1360823</v>
      </c>
      <c r="E7" s="82">
        <v>1422180</v>
      </c>
      <c r="F7" s="82">
        <v>1457000</v>
      </c>
      <c r="G7" s="82">
        <v>1475000</v>
      </c>
    </row>
    <row r="8" spans="1:7" s="57" customFormat="1" x14ac:dyDescent="0.25">
      <c r="A8" s="61" t="s">
        <v>80</v>
      </c>
      <c r="B8" s="58" t="s">
        <v>79</v>
      </c>
      <c r="C8" s="82">
        <v>111094</v>
      </c>
      <c r="D8" s="82">
        <v>113185</v>
      </c>
      <c r="E8" s="82">
        <v>0</v>
      </c>
      <c r="F8" s="82">
        <v>0</v>
      </c>
      <c r="G8" s="82">
        <v>0</v>
      </c>
    </row>
    <row r="9" spans="1:7" x14ac:dyDescent="0.25">
      <c r="A9" s="69" t="s">
        <v>81</v>
      </c>
      <c r="B9" s="58" t="s">
        <v>82</v>
      </c>
      <c r="C9" s="82">
        <v>6773</v>
      </c>
      <c r="D9" s="79">
        <v>8864</v>
      </c>
      <c r="E9" s="82">
        <v>0</v>
      </c>
      <c r="F9" s="82">
        <v>0</v>
      </c>
      <c r="G9" s="82">
        <v>0</v>
      </c>
    </row>
    <row r="10" spans="1:7" x14ac:dyDescent="0.25">
      <c r="A10" s="70" t="s">
        <v>83</v>
      </c>
      <c r="B10" s="60" t="s">
        <v>41</v>
      </c>
      <c r="C10" s="83">
        <v>6773</v>
      </c>
      <c r="D10" s="83">
        <v>8864</v>
      </c>
      <c r="E10" s="84">
        <v>0</v>
      </c>
      <c r="F10" s="84">
        <v>0</v>
      </c>
      <c r="G10" s="84">
        <v>0</v>
      </c>
    </row>
    <row r="11" spans="1:7" x14ac:dyDescent="0.25">
      <c r="A11" s="62">
        <v>3</v>
      </c>
      <c r="B11" s="63" t="s">
        <v>35</v>
      </c>
      <c r="C11" s="76">
        <v>6773</v>
      </c>
      <c r="D11" s="76">
        <v>8864</v>
      </c>
      <c r="E11" s="73">
        <v>0</v>
      </c>
      <c r="F11" s="73">
        <v>0</v>
      </c>
      <c r="G11" s="73">
        <v>0</v>
      </c>
    </row>
    <row r="12" spans="1:7" x14ac:dyDescent="0.25">
      <c r="A12" s="64">
        <v>31</v>
      </c>
      <c r="B12" s="63" t="s">
        <v>36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</row>
    <row r="13" spans="1:7" x14ac:dyDescent="0.25">
      <c r="A13" s="64">
        <v>32</v>
      </c>
      <c r="B13" s="63" t="s">
        <v>37</v>
      </c>
      <c r="C13" s="73">
        <v>6773</v>
      </c>
      <c r="D13" s="73">
        <v>8864</v>
      </c>
      <c r="E13" s="73">
        <v>0</v>
      </c>
      <c r="F13" s="73">
        <v>0</v>
      </c>
      <c r="G13" s="73">
        <v>0</v>
      </c>
    </row>
    <row r="14" spans="1:7" x14ac:dyDescent="0.25">
      <c r="A14" s="61" t="s">
        <v>85</v>
      </c>
      <c r="B14" s="58" t="s">
        <v>84</v>
      </c>
      <c r="C14" s="99">
        <v>104321</v>
      </c>
      <c r="D14" s="99">
        <v>104321</v>
      </c>
      <c r="E14" s="82">
        <v>0</v>
      </c>
      <c r="F14" s="82">
        <v>0</v>
      </c>
      <c r="G14" s="82">
        <v>0</v>
      </c>
    </row>
    <row r="15" spans="1:7" x14ac:dyDescent="0.25">
      <c r="A15" s="70" t="s">
        <v>86</v>
      </c>
      <c r="B15" s="60" t="s">
        <v>87</v>
      </c>
      <c r="C15" s="85">
        <v>104321</v>
      </c>
      <c r="D15" s="85">
        <v>104321</v>
      </c>
      <c r="E15" s="84">
        <v>0</v>
      </c>
      <c r="F15" s="84">
        <v>0</v>
      </c>
      <c r="G15" s="84">
        <v>0</v>
      </c>
    </row>
    <row r="16" spans="1:7" x14ac:dyDescent="0.25">
      <c r="A16" s="62">
        <v>3</v>
      </c>
      <c r="B16" s="63" t="s">
        <v>35</v>
      </c>
      <c r="C16" s="80">
        <v>104321</v>
      </c>
      <c r="D16" s="80">
        <v>104321</v>
      </c>
      <c r="E16" s="73">
        <v>0</v>
      </c>
      <c r="F16" s="73">
        <v>0</v>
      </c>
      <c r="G16" s="73">
        <v>0</v>
      </c>
    </row>
    <row r="17" spans="1:7" x14ac:dyDescent="0.25">
      <c r="A17" s="64">
        <v>31</v>
      </c>
      <c r="B17" s="63" t="s">
        <v>36</v>
      </c>
      <c r="C17" s="80">
        <v>104321</v>
      </c>
      <c r="D17" s="80">
        <v>104321</v>
      </c>
      <c r="E17" s="73">
        <v>0</v>
      </c>
      <c r="F17" s="73">
        <v>0</v>
      </c>
      <c r="G17" s="73">
        <v>0</v>
      </c>
    </row>
    <row r="18" spans="1:7" s="57" customFormat="1" ht="25.5" x14ac:dyDescent="0.25">
      <c r="A18" s="61" t="s">
        <v>89</v>
      </c>
      <c r="B18" s="58" t="s">
        <v>88</v>
      </c>
      <c r="C18" s="82">
        <v>1024429</v>
      </c>
      <c r="D18" s="82">
        <v>1252238</v>
      </c>
      <c r="E18" s="82">
        <v>1422180</v>
      </c>
      <c r="F18" s="82">
        <v>1457000</v>
      </c>
      <c r="G18" s="82">
        <v>1475000</v>
      </c>
    </row>
    <row r="19" spans="1:7" x14ac:dyDescent="0.25">
      <c r="A19" s="69" t="s">
        <v>91</v>
      </c>
      <c r="B19" s="58" t="s">
        <v>90</v>
      </c>
      <c r="C19" s="73">
        <v>1020929</v>
      </c>
      <c r="D19" s="82">
        <v>1158080</v>
      </c>
      <c r="E19" s="82">
        <v>1422180</v>
      </c>
      <c r="F19" s="82">
        <v>1457000</v>
      </c>
      <c r="G19" s="82">
        <v>1475000</v>
      </c>
    </row>
    <row r="20" spans="1:7" x14ac:dyDescent="0.25">
      <c r="A20" s="70" t="s">
        <v>83</v>
      </c>
      <c r="B20" s="60" t="s">
        <v>41</v>
      </c>
      <c r="C20" s="83">
        <v>70000</v>
      </c>
      <c r="D20" s="83">
        <v>70000</v>
      </c>
      <c r="E20" s="84">
        <v>0</v>
      </c>
      <c r="F20" s="84">
        <v>0</v>
      </c>
      <c r="G20" s="84">
        <v>0</v>
      </c>
    </row>
    <row r="21" spans="1:7" x14ac:dyDescent="0.25">
      <c r="A21" s="62">
        <v>3</v>
      </c>
      <c r="B21" s="63" t="s">
        <v>35</v>
      </c>
      <c r="C21" s="76">
        <v>70000</v>
      </c>
      <c r="D21" s="76">
        <v>70000</v>
      </c>
      <c r="E21" s="73">
        <v>0</v>
      </c>
      <c r="F21" s="73">
        <v>0</v>
      </c>
      <c r="G21" s="73">
        <v>0</v>
      </c>
    </row>
    <row r="22" spans="1:7" x14ac:dyDescent="0.25">
      <c r="A22" s="64">
        <v>31</v>
      </c>
      <c r="B22" s="63" t="s">
        <v>36</v>
      </c>
      <c r="C22" s="73">
        <v>70000</v>
      </c>
      <c r="D22" s="73">
        <v>70000</v>
      </c>
      <c r="E22" s="73">
        <v>0</v>
      </c>
      <c r="F22" s="73">
        <v>0</v>
      </c>
      <c r="G22" s="73">
        <v>0</v>
      </c>
    </row>
    <row r="23" spans="1:7" x14ac:dyDescent="0.25">
      <c r="A23" s="70" t="s">
        <v>93</v>
      </c>
      <c r="B23" s="60" t="s">
        <v>92</v>
      </c>
      <c r="C23" s="94">
        <v>424</v>
      </c>
      <c r="D23" s="94">
        <v>1200</v>
      </c>
      <c r="E23" s="84">
        <v>1500</v>
      </c>
      <c r="F23" s="84">
        <v>1900</v>
      </c>
      <c r="G23" s="84">
        <v>2400</v>
      </c>
    </row>
    <row r="24" spans="1:7" x14ac:dyDescent="0.25">
      <c r="A24" s="62">
        <v>3</v>
      </c>
      <c r="B24" s="63" t="s">
        <v>35</v>
      </c>
      <c r="C24" s="86">
        <v>424</v>
      </c>
      <c r="D24" s="86">
        <v>1200</v>
      </c>
      <c r="E24" s="73">
        <v>1500</v>
      </c>
      <c r="F24" s="73">
        <v>1900</v>
      </c>
      <c r="G24" s="73">
        <v>2400</v>
      </c>
    </row>
    <row r="25" spans="1:7" x14ac:dyDescent="0.25">
      <c r="A25" s="64">
        <v>32</v>
      </c>
      <c r="B25" s="63" t="s">
        <v>37</v>
      </c>
      <c r="C25" s="86">
        <v>424</v>
      </c>
      <c r="D25" s="86">
        <v>1200</v>
      </c>
      <c r="E25" s="73">
        <v>1500</v>
      </c>
      <c r="F25" s="73">
        <v>1900</v>
      </c>
      <c r="G25" s="73">
        <v>2400</v>
      </c>
    </row>
    <row r="26" spans="1:7" x14ac:dyDescent="0.25">
      <c r="A26" s="70" t="s">
        <v>95</v>
      </c>
      <c r="B26" s="60" t="s">
        <v>94</v>
      </c>
      <c r="C26" s="83">
        <v>901106</v>
      </c>
      <c r="D26" s="83">
        <v>1075800</v>
      </c>
      <c r="E26" s="84">
        <v>1414200</v>
      </c>
      <c r="F26" s="84">
        <v>1455100</v>
      </c>
      <c r="G26" s="98">
        <v>1472600</v>
      </c>
    </row>
    <row r="27" spans="1:7" x14ac:dyDescent="0.25">
      <c r="A27" s="62">
        <v>3</v>
      </c>
      <c r="B27" s="63" t="s">
        <v>35</v>
      </c>
      <c r="C27" s="73">
        <v>898940</v>
      </c>
      <c r="D27" s="73">
        <v>1070800</v>
      </c>
      <c r="E27" s="73">
        <v>1409200</v>
      </c>
      <c r="F27" s="73">
        <v>1450100</v>
      </c>
      <c r="G27" s="90">
        <v>1467600</v>
      </c>
    </row>
    <row r="28" spans="1:7" x14ac:dyDescent="0.25">
      <c r="A28" s="64">
        <v>31</v>
      </c>
      <c r="B28" s="63" t="s">
        <v>36</v>
      </c>
      <c r="C28" s="73">
        <v>650848</v>
      </c>
      <c r="D28" s="73">
        <v>759500</v>
      </c>
      <c r="E28" s="73">
        <v>1065000</v>
      </c>
      <c r="F28" s="73">
        <v>1095500</v>
      </c>
      <c r="G28" s="73">
        <v>1108300</v>
      </c>
    </row>
    <row r="29" spans="1:7" x14ac:dyDescent="0.25">
      <c r="A29" s="64">
        <v>32</v>
      </c>
      <c r="B29" s="63" t="s">
        <v>37</v>
      </c>
      <c r="C29" s="73">
        <v>247255</v>
      </c>
      <c r="D29" s="73">
        <v>310400</v>
      </c>
      <c r="E29" s="73">
        <v>342900</v>
      </c>
      <c r="F29" s="73">
        <v>353100</v>
      </c>
      <c r="G29" s="90">
        <v>357600</v>
      </c>
    </row>
    <row r="30" spans="1:7" x14ac:dyDescent="0.25">
      <c r="A30" s="64">
        <v>34</v>
      </c>
      <c r="B30" s="63" t="s">
        <v>68</v>
      </c>
      <c r="C30" s="81">
        <v>836.75</v>
      </c>
      <c r="D30" s="81">
        <v>900</v>
      </c>
      <c r="E30" s="73">
        <v>1300</v>
      </c>
      <c r="F30" s="73">
        <v>1500</v>
      </c>
      <c r="G30" s="73">
        <v>1700</v>
      </c>
    </row>
    <row r="31" spans="1:7" x14ac:dyDescent="0.25">
      <c r="A31" s="62">
        <v>4</v>
      </c>
      <c r="B31" s="63" t="s">
        <v>38</v>
      </c>
      <c r="C31" s="73">
        <v>2166</v>
      </c>
      <c r="D31" s="73">
        <v>5000</v>
      </c>
      <c r="E31" s="73">
        <v>5000</v>
      </c>
      <c r="F31" s="73">
        <v>5000</v>
      </c>
      <c r="G31" s="73">
        <v>5000</v>
      </c>
    </row>
    <row r="32" spans="1:7" ht="25.5" x14ac:dyDescent="0.25">
      <c r="A32" s="64">
        <v>42</v>
      </c>
      <c r="B32" s="63" t="s">
        <v>69</v>
      </c>
      <c r="C32" s="73">
        <v>2166</v>
      </c>
      <c r="D32" s="73">
        <v>5000</v>
      </c>
      <c r="E32" s="73">
        <v>5000</v>
      </c>
      <c r="F32" s="73">
        <v>5000</v>
      </c>
      <c r="G32" s="73">
        <v>5000</v>
      </c>
    </row>
    <row r="33" spans="1:7" x14ac:dyDescent="0.25">
      <c r="A33" s="70" t="s">
        <v>96</v>
      </c>
      <c r="B33" s="60" t="s">
        <v>97</v>
      </c>
      <c r="C33" s="94">
        <v>36549</v>
      </c>
      <c r="D33" s="94">
        <v>6480</v>
      </c>
      <c r="E33" s="95">
        <v>6480</v>
      </c>
      <c r="F33" s="96">
        <v>0</v>
      </c>
      <c r="G33" s="96">
        <v>0</v>
      </c>
    </row>
    <row r="34" spans="1:7" x14ac:dyDescent="0.25">
      <c r="A34" s="62">
        <v>3</v>
      </c>
      <c r="B34" s="63" t="s">
        <v>35</v>
      </c>
      <c r="C34" s="103">
        <v>36549</v>
      </c>
      <c r="D34" s="93">
        <v>6480</v>
      </c>
      <c r="E34" s="93">
        <v>6480</v>
      </c>
      <c r="F34" s="97">
        <v>0</v>
      </c>
      <c r="G34" s="97">
        <v>0</v>
      </c>
    </row>
    <row r="35" spans="1:7" x14ac:dyDescent="0.25">
      <c r="A35" s="64">
        <v>31</v>
      </c>
      <c r="B35" s="63" t="s">
        <v>36</v>
      </c>
      <c r="C35" s="73">
        <v>30951</v>
      </c>
      <c r="D35" s="93">
        <v>0</v>
      </c>
      <c r="E35" s="93">
        <v>0</v>
      </c>
      <c r="F35" s="73">
        <v>0</v>
      </c>
      <c r="G35" s="73">
        <v>0</v>
      </c>
    </row>
    <row r="36" spans="1:7" x14ac:dyDescent="0.25">
      <c r="A36" s="64">
        <v>32</v>
      </c>
      <c r="B36" s="63" t="s">
        <v>37</v>
      </c>
      <c r="C36" s="73">
        <v>5598</v>
      </c>
      <c r="D36" s="73">
        <v>6480</v>
      </c>
      <c r="E36" s="73">
        <v>6480</v>
      </c>
      <c r="F36" s="73">
        <v>0</v>
      </c>
      <c r="G36" s="73">
        <v>0</v>
      </c>
    </row>
    <row r="37" spans="1:7" x14ac:dyDescent="0.25">
      <c r="A37" s="70" t="s">
        <v>98</v>
      </c>
      <c r="B37" s="60" t="s">
        <v>99</v>
      </c>
      <c r="C37" s="94">
        <v>4916</v>
      </c>
      <c r="D37" s="96">
        <v>0</v>
      </c>
      <c r="E37" s="96">
        <v>0</v>
      </c>
      <c r="F37" s="96">
        <v>0</v>
      </c>
      <c r="G37" s="96">
        <v>0</v>
      </c>
    </row>
    <row r="38" spans="1:7" x14ac:dyDescent="0.25">
      <c r="A38" s="62">
        <v>3</v>
      </c>
      <c r="B38" s="63" t="s">
        <v>35</v>
      </c>
      <c r="C38" s="73">
        <v>4916</v>
      </c>
      <c r="D38" s="97">
        <v>0</v>
      </c>
      <c r="E38" s="97">
        <v>0</v>
      </c>
      <c r="F38" s="97">
        <v>0</v>
      </c>
      <c r="G38" s="97">
        <v>0</v>
      </c>
    </row>
    <row r="39" spans="1:7" x14ac:dyDescent="0.25">
      <c r="A39" s="64">
        <v>32</v>
      </c>
      <c r="B39" s="63" t="s">
        <v>37</v>
      </c>
      <c r="C39" s="73">
        <v>4916</v>
      </c>
      <c r="D39" s="73">
        <v>0</v>
      </c>
      <c r="E39" s="73">
        <v>0</v>
      </c>
      <c r="F39" s="73">
        <v>0</v>
      </c>
      <c r="G39" s="73">
        <v>0</v>
      </c>
    </row>
    <row r="40" spans="1:7" x14ac:dyDescent="0.25">
      <c r="A40" s="70" t="s">
        <v>100</v>
      </c>
      <c r="B40" s="60" t="s">
        <v>101</v>
      </c>
      <c r="C40" s="104">
        <v>7935</v>
      </c>
      <c r="D40" s="96">
        <v>0</v>
      </c>
      <c r="E40" s="96">
        <v>0</v>
      </c>
      <c r="F40" s="96">
        <v>0</v>
      </c>
      <c r="G40" s="96">
        <v>0</v>
      </c>
    </row>
    <row r="41" spans="1:7" x14ac:dyDescent="0.25">
      <c r="A41" s="62">
        <v>4</v>
      </c>
      <c r="B41" s="63" t="s">
        <v>38</v>
      </c>
      <c r="C41" s="103">
        <v>7935</v>
      </c>
      <c r="D41" s="97">
        <v>0</v>
      </c>
      <c r="E41" s="97">
        <v>0</v>
      </c>
      <c r="F41" s="97">
        <v>0</v>
      </c>
      <c r="G41" s="97">
        <v>0</v>
      </c>
    </row>
    <row r="42" spans="1:7" ht="25.5" x14ac:dyDescent="0.25">
      <c r="A42" s="64">
        <v>42</v>
      </c>
      <c r="B42" s="63" t="s">
        <v>69</v>
      </c>
      <c r="C42" s="103">
        <v>7935</v>
      </c>
      <c r="D42" s="97">
        <v>0</v>
      </c>
      <c r="E42" s="97">
        <v>0</v>
      </c>
      <c r="F42" s="97">
        <v>0</v>
      </c>
      <c r="G42" s="97">
        <v>0</v>
      </c>
    </row>
    <row r="43" spans="1:7" ht="25.5" x14ac:dyDescent="0.25">
      <c r="A43" s="101" t="s">
        <v>104</v>
      </c>
      <c r="B43" s="101" t="s">
        <v>102</v>
      </c>
      <c r="C43" s="82">
        <v>3500</v>
      </c>
      <c r="D43" s="82">
        <v>94158</v>
      </c>
      <c r="E43" s="82"/>
      <c r="F43" s="82"/>
      <c r="G43" s="82"/>
    </row>
    <row r="44" spans="1:7" x14ac:dyDescent="0.25">
      <c r="A44" s="102" t="s">
        <v>106</v>
      </c>
      <c r="B44" s="100" t="s">
        <v>105</v>
      </c>
      <c r="C44" s="84">
        <v>3500</v>
      </c>
      <c r="D44" s="84">
        <v>94158.41</v>
      </c>
      <c r="E44" s="84">
        <v>0</v>
      </c>
      <c r="F44" s="84">
        <v>0</v>
      </c>
      <c r="G44" s="84">
        <v>0</v>
      </c>
    </row>
    <row r="45" spans="1:7" x14ac:dyDescent="0.25">
      <c r="A45" s="62">
        <v>4</v>
      </c>
      <c r="B45" s="63" t="s">
        <v>38</v>
      </c>
      <c r="C45" s="73">
        <v>3500</v>
      </c>
      <c r="D45" s="73">
        <v>94158</v>
      </c>
      <c r="E45" s="73">
        <v>0</v>
      </c>
      <c r="F45" s="73">
        <v>0</v>
      </c>
      <c r="G45" s="73">
        <v>0</v>
      </c>
    </row>
    <row r="46" spans="1:7" ht="25.5" x14ac:dyDescent="0.25">
      <c r="A46" s="64">
        <v>45</v>
      </c>
      <c r="B46" s="63" t="s">
        <v>103</v>
      </c>
      <c r="C46" s="73">
        <v>3500</v>
      </c>
      <c r="D46" s="73">
        <v>94158</v>
      </c>
      <c r="E46" s="73">
        <v>0</v>
      </c>
      <c r="F46" s="73">
        <v>0</v>
      </c>
      <c r="G46" s="73">
        <v>0</v>
      </c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2025-10-30T10:47:57Z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