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majcek\Desktop\Financijska izvješća\"/>
    </mc:Choice>
  </mc:AlternateContent>
  <xr:revisionPtr revIDLastSave="0" documentId="13_ncr:1_{AAE49E07-B268-40F7-8D0A-2F8F9E865F7D}" xr6:coauthVersionLast="47" xr6:coauthVersionMax="47" xr10:uidLastSave="{00000000-0000-0000-0000-000000000000}"/>
  <bookViews>
    <workbookView xWindow="-120" yWindow="-120" windowWidth="29040" windowHeight="15840" tabRatio="500" activeTab="4" xr2:uid="{00000000-000D-0000-FFFF-FFFF00000000}"/>
  </bookViews>
  <sheets>
    <sheet name="SAŽETAK " sheetId="1" r:id="rId1"/>
    <sheet name="RAČUN PRIHODA I RASHODA" sheetId="2" r:id="rId2"/>
    <sheet name="Rashodi -funkcijska" sheetId="3" r:id="rId3"/>
    <sheet name="Račun financiranja" sheetId="4" r:id="rId4"/>
    <sheet name="POSEBNI_DIO_" sheetId="5" r:id="rId5"/>
  </sheets>
  <definedNames>
    <definedName name="_xlnm.Print_Area" localSheetId="4">POSEBNI_DIO_!$A$1:$D$139</definedName>
    <definedName name="_xlnm.Print_Area" localSheetId="1">'RAČUN PRIHODA I RASHODA'!$A$1:$G$197</definedName>
    <definedName name="_xlnm.Print_Area" localSheetId="0">'SAŽETAK '!$A$1:$J$23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8" i="5" l="1"/>
  <c r="E129" i="5"/>
  <c r="E130" i="5"/>
  <c r="E132" i="5"/>
  <c r="E131" i="5"/>
  <c r="E118" i="5"/>
  <c r="E114" i="5"/>
  <c r="E111" i="5"/>
  <c r="E109" i="5"/>
  <c r="E101" i="5"/>
  <c r="E102" i="5"/>
  <c r="E103" i="5"/>
  <c r="E104" i="5"/>
  <c r="E74" i="5"/>
  <c r="E38" i="5"/>
  <c r="E35" i="5"/>
  <c r="E36" i="5"/>
  <c r="E37" i="5"/>
  <c r="E39" i="5"/>
  <c r="E40" i="5"/>
  <c r="E23" i="5"/>
  <c r="E31" i="5"/>
  <c r="E30" i="5"/>
  <c r="E29" i="5"/>
  <c r="E24" i="5"/>
  <c r="E27" i="5"/>
  <c r="E26" i="5"/>
  <c r="E25" i="5"/>
  <c r="F194" i="2"/>
  <c r="G64" i="2"/>
  <c r="F64" i="2"/>
  <c r="H147" i="2"/>
  <c r="I147" i="2"/>
  <c r="F125" i="2"/>
  <c r="H72" i="2"/>
  <c r="H73" i="2"/>
  <c r="I72" i="2"/>
  <c r="I73" i="2"/>
  <c r="I71" i="2"/>
  <c r="H71" i="2"/>
  <c r="G68" i="2"/>
  <c r="G66" i="2"/>
  <c r="G24" i="2"/>
  <c r="J7" i="1"/>
  <c r="I7" i="1"/>
  <c r="F14" i="3"/>
  <c r="E14" i="3"/>
  <c r="G17" i="2"/>
  <c r="H7" i="2"/>
  <c r="I7" i="2"/>
  <c r="H8" i="2"/>
  <c r="I8" i="2"/>
  <c r="I181" i="2" l="1"/>
  <c r="I182" i="2"/>
  <c r="H180" i="2"/>
  <c r="H181" i="2"/>
  <c r="H182" i="2"/>
  <c r="I150" i="2"/>
  <c r="H149" i="2"/>
  <c r="I149" i="2"/>
  <c r="E98" i="5"/>
  <c r="E99" i="5"/>
  <c r="E100" i="5"/>
  <c r="E105" i="5"/>
  <c r="E106" i="5"/>
  <c r="E107" i="5"/>
  <c r="E108" i="5"/>
  <c r="E110" i="5"/>
  <c r="E112" i="5"/>
  <c r="E113" i="5"/>
  <c r="E115" i="5"/>
  <c r="E116" i="5"/>
  <c r="E117" i="5"/>
  <c r="E119" i="5"/>
  <c r="E120" i="5"/>
  <c r="E91" i="5"/>
  <c r="E92" i="5"/>
  <c r="E93" i="5"/>
  <c r="E94" i="5"/>
  <c r="E95" i="5"/>
  <c r="E96" i="5"/>
  <c r="E97" i="5"/>
  <c r="E134" i="5"/>
  <c r="E83" i="5"/>
  <c r="E86" i="5"/>
  <c r="E85" i="5"/>
  <c r="I10" i="1"/>
  <c r="I158" i="2" l="1"/>
  <c r="I159" i="2"/>
  <c r="I160" i="2"/>
  <c r="H158" i="2"/>
  <c r="H159" i="2"/>
  <c r="H160" i="2"/>
  <c r="H156" i="2"/>
  <c r="I156" i="2"/>
  <c r="H157" i="2"/>
  <c r="I157" i="2"/>
  <c r="H76" i="2"/>
  <c r="I76" i="2"/>
  <c r="E205" i="2"/>
  <c r="E204" i="2" s="1"/>
  <c r="E203" i="2" s="1"/>
  <c r="E202" i="2" s="1"/>
  <c r="E191" i="2"/>
  <c r="E184" i="2"/>
  <c r="E176" i="2"/>
  <c r="E162" i="2"/>
  <c r="E175" i="2" s="1"/>
  <c r="E154" i="2"/>
  <c r="E153" i="2" s="1"/>
  <c r="E144" i="2"/>
  <c r="E143" i="2" s="1"/>
  <c r="E151" i="2" s="1"/>
  <c r="E139" i="2"/>
  <c r="E134" i="2"/>
  <c r="E132" i="2"/>
  <c r="E126" i="2"/>
  <c r="E121" i="2"/>
  <c r="E115" i="2"/>
  <c r="E106" i="2"/>
  <c r="E99" i="2"/>
  <c r="E95" i="2"/>
  <c r="E90" i="2"/>
  <c r="E87" i="2" s="1"/>
  <c r="E86" i="2"/>
  <c r="E74" i="2"/>
  <c r="E79" i="2" s="1"/>
  <c r="E68" i="2"/>
  <c r="E66" i="2"/>
  <c r="E56" i="2"/>
  <c r="E55" i="2" s="1"/>
  <c r="E54" i="2" s="1"/>
  <c r="E53" i="2" s="1"/>
  <c r="E52" i="2" s="1"/>
  <c r="E41" i="2"/>
  <c r="E37" i="2"/>
  <c r="E29" i="2"/>
  <c r="E33" i="2" s="1"/>
  <c r="E28" i="2"/>
  <c r="E26" i="2"/>
  <c r="E24" i="2"/>
  <c r="E11" i="2"/>
  <c r="E9" i="2"/>
  <c r="H7" i="1"/>
  <c r="H4" i="1"/>
  <c r="H10" i="1" s="1"/>
  <c r="E65" i="2" l="1"/>
  <c r="E70" i="2" s="1"/>
  <c r="E194" i="2"/>
  <c r="E152" i="2" s="1"/>
  <c r="E131" i="2"/>
  <c r="E142" i="2" s="1"/>
  <c r="E6" i="2"/>
  <c r="E17" i="2" s="1"/>
  <c r="E5" i="2" s="1"/>
  <c r="E94" i="2"/>
  <c r="E125" i="2" s="1"/>
  <c r="E64" i="2" l="1"/>
  <c r="E47" i="2"/>
  <c r="E138" i="5"/>
  <c r="E137" i="5"/>
  <c r="E136" i="5"/>
  <c r="E135" i="5"/>
  <c r="E133" i="5"/>
  <c r="E127" i="5"/>
  <c r="E126" i="5"/>
  <c r="E122" i="5"/>
  <c r="E123" i="5"/>
  <c r="E124" i="5"/>
  <c r="E121" i="5"/>
  <c r="E87" i="5"/>
  <c r="E88" i="5"/>
  <c r="E80" i="5"/>
  <c r="E81" i="5"/>
  <c r="E82" i="5"/>
  <c r="E84" i="5"/>
  <c r="E79" i="5"/>
  <c r="E70" i="5"/>
  <c r="E71" i="5"/>
  <c r="E72" i="5"/>
  <c r="E73" i="5"/>
  <c r="E75" i="5"/>
  <c r="E76" i="5"/>
  <c r="E77" i="5"/>
  <c r="E78" i="5"/>
  <c r="E61" i="5"/>
  <c r="E62" i="5"/>
  <c r="E63" i="5"/>
  <c r="E64" i="5"/>
  <c r="E65" i="5"/>
  <c r="E66" i="5"/>
  <c r="E67" i="5"/>
  <c r="E68" i="5"/>
  <c r="E69" i="5"/>
  <c r="E60" i="5"/>
  <c r="E59" i="5"/>
  <c r="E56" i="5"/>
  <c r="E57" i="5"/>
  <c r="E58" i="5"/>
  <c r="E54" i="5"/>
  <c r="E55" i="5"/>
  <c r="E50" i="5"/>
  <c r="E51" i="5"/>
  <c r="E52" i="5"/>
  <c r="E53" i="5"/>
  <c r="E47" i="5"/>
  <c r="E48" i="5"/>
  <c r="E46" i="5"/>
  <c r="E43" i="5"/>
  <c r="E44" i="5"/>
  <c r="E45" i="5"/>
  <c r="E28" i="5"/>
  <c r="E32" i="5"/>
  <c r="E33" i="5"/>
  <c r="E34" i="5"/>
  <c r="E12" i="5"/>
  <c r="E13" i="5"/>
  <c r="E14" i="5"/>
  <c r="E16" i="5"/>
  <c r="E18" i="5"/>
  <c r="E20" i="5"/>
  <c r="E21" i="5"/>
  <c r="E22" i="5"/>
  <c r="I193" i="2"/>
  <c r="I192" i="2"/>
  <c r="I186" i="2"/>
  <c r="I187" i="2"/>
  <c r="I188" i="2"/>
  <c r="I189" i="2"/>
  <c r="I190" i="2"/>
  <c r="I185" i="2"/>
  <c r="H186" i="2"/>
  <c r="H187" i="2"/>
  <c r="H188" i="2"/>
  <c r="H189" i="2"/>
  <c r="H190" i="2"/>
  <c r="H185" i="2"/>
  <c r="H184" i="2"/>
  <c r="I177" i="2"/>
  <c r="I178" i="2"/>
  <c r="I180" i="2"/>
  <c r="H178" i="2"/>
  <c r="G175" i="2"/>
  <c r="I164" i="2"/>
  <c r="I165" i="2"/>
  <c r="I166" i="2"/>
  <c r="I167" i="2"/>
  <c r="I168" i="2"/>
  <c r="I169" i="2"/>
  <c r="I170" i="2"/>
  <c r="I171" i="2"/>
  <c r="H164" i="2"/>
  <c r="H165" i="2"/>
  <c r="H166" i="2"/>
  <c r="H167" i="2"/>
  <c r="H168" i="2"/>
  <c r="H169" i="2"/>
  <c r="H170" i="2"/>
  <c r="H171" i="2"/>
  <c r="F175" i="2"/>
  <c r="G154" i="2"/>
  <c r="G153" i="2" s="1"/>
  <c r="I155" i="2"/>
  <c r="H155" i="2"/>
  <c r="E15" i="5" l="1"/>
  <c r="E17" i="5"/>
  <c r="E19" i="5"/>
  <c r="E11" i="5"/>
  <c r="I184" i="2"/>
  <c r="H138" i="2"/>
  <c r="I138" i="2"/>
  <c r="I145" i="2"/>
  <c r="I146" i="2"/>
  <c r="I148" i="2"/>
  <c r="H145" i="2"/>
  <c r="H146" i="2"/>
  <c r="E125" i="5"/>
  <c r="I96" i="5"/>
  <c r="H96" i="5"/>
  <c r="I10" i="5"/>
  <c r="H10" i="5"/>
  <c r="E10" i="5"/>
  <c r="J10" i="5" s="1"/>
  <c r="I15" i="4"/>
  <c r="H15" i="4"/>
  <c r="G14" i="4"/>
  <c r="I14" i="4" s="1"/>
  <c r="E14" i="4"/>
  <c r="G13" i="4"/>
  <c r="I13" i="4" s="1"/>
  <c r="E13" i="4"/>
  <c r="G12" i="4"/>
  <c r="G16" i="4" s="1"/>
  <c r="F12" i="4"/>
  <c r="F16" i="4" s="1"/>
  <c r="E12" i="4"/>
  <c r="E16" i="4" s="1"/>
  <c r="F11" i="4"/>
  <c r="I10" i="4"/>
  <c r="H10" i="4"/>
  <c r="G9" i="4"/>
  <c r="H9" i="4" s="1"/>
  <c r="E9" i="4"/>
  <c r="E8" i="4"/>
  <c r="F7" i="4"/>
  <c r="E7" i="4"/>
  <c r="E11" i="4" s="1"/>
  <c r="F13" i="3"/>
  <c r="E13" i="3"/>
  <c r="F12" i="3"/>
  <c r="E12" i="3"/>
  <c r="F11" i="3"/>
  <c r="E11" i="3"/>
  <c r="H193" i="2"/>
  <c r="I163" i="2"/>
  <c r="F152" i="2"/>
  <c r="H148" i="2"/>
  <c r="I141" i="2"/>
  <c r="H141" i="2"/>
  <c r="I140" i="2"/>
  <c r="H140" i="2"/>
  <c r="G139" i="2"/>
  <c r="F139" i="2"/>
  <c r="I137" i="2"/>
  <c r="H137" i="2"/>
  <c r="I136" i="2"/>
  <c r="H136" i="2"/>
  <c r="I135" i="2"/>
  <c r="H135" i="2"/>
  <c r="I133" i="2"/>
  <c r="H133" i="2"/>
  <c r="I130" i="2"/>
  <c r="H130" i="2"/>
  <c r="I129" i="2"/>
  <c r="H129" i="2"/>
  <c r="I128" i="2"/>
  <c r="H128" i="2"/>
  <c r="I127" i="2"/>
  <c r="H127" i="2"/>
  <c r="I124" i="2"/>
  <c r="H124" i="2"/>
  <c r="I123" i="2"/>
  <c r="H123" i="2"/>
  <c r="I122" i="2"/>
  <c r="H122" i="2"/>
  <c r="I120" i="2"/>
  <c r="H120" i="2"/>
  <c r="I119" i="2"/>
  <c r="H119" i="2"/>
  <c r="I118" i="2"/>
  <c r="H118" i="2"/>
  <c r="I117" i="2"/>
  <c r="H117" i="2"/>
  <c r="I116" i="2"/>
  <c r="H116" i="2"/>
  <c r="I114" i="2"/>
  <c r="H114" i="2"/>
  <c r="I113" i="2"/>
  <c r="H113" i="2"/>
  <c r="I112" i="2"/>
  <c r="H112" i="2"/>
  <c r="I111" i="2"/>
  <c r="H111" i="2"/>
  <c r="I110" i="2"/>
  <c r="H110" i="2"/>
  <c r="I109" i="2"/>
  <c r="H109" i="2"/>
  <c r="I108" i="2"/>
  <c r="H108" i="2"/>
  <c r="I107" i="2"/>
  <c r="H107" i="2"/>
  <c r="I105" i="2"/>
  <c r="H105" i="2"/>
  <c r="I104" i="2"/>
  <c r="H104" i="2"/>
  <c r="I103" i="2"/>
  <c r="H103" i="2"/>
  <c r="I102" i="2"/>
  <c r="H102" i="2"/>
  <c r="I101" i="2"/>
  <c r="H101" i="2"/>
  <c r="I100" i="2"/>
  <c r="H100" i="2"/>
  <c r="I98" i="2"/>
  <c r="H98" i="2"/>
  <c r="I97" i="2"/>
  <c r="H97" i="2"/>
  <c r="I96" i="2"/>
  <c r="H96" i="2"/>
  <c r="H93" i="2"/>
  <c r="H92" i="2"/>
  <c r="H91" i="2"/>
  <c r="H89" i="2"/>
  <c r="H88" i="2"/>
  <c r="I85" i="2"/>
  <c r="I78" i="2"/>
  <c r="H78" i="2"/>
  <c r="I77" i="2"/>
  <c r="H77" i="2"/>
  <c r="I75" i="2"/>
  <c r="H75" i="2"/>
  <c r="F74" i="2"/>
  <c r="F70" i="2"/>
  <c r="I69" i="2"/>
  <c r="H69" i="2"/>
  <c r="F68" i="2"/>
  <c r="I67" i="2"/>
  <c r="H67" i="2"/>
  <c r="F66" i="2"/>
  <c r="I58" i="2"/>
  <c r="H58" i="2"/>
  <c r="I57" i="2"/>
  <c r="H57" i="2"/>
  <c r="F54" i="2"/>
  <c r="F53" i="2" s="1"/>
  <c r="F52" i="2" s="1"/>
  <c r="H51" i="2"/>
  <c r="H50" i="2"/>
  <c r="H49" i="2"/>
  <c r="I46" i="2"/>
  <c r="H46" i="2"/>
  <c r="I45" i="2"/>
  <c r="H45" i="2"/>
  <c r="I44" i="2"/>
  <c r="H44" i="2"/>
  <c r="I43" i="2"/>
  <c r="H43" i="2"/>
  <c r="I42" i="2"/>
  <c r="H42" i="2"/>
  <c r="G41" i="2"/>
  <c r="F41" i="2"/>
  <c r="I40" i="2"/>
  <c r="H40" i="2"/>
  <c r="I39" i="2"/>
  <c r="H39" i="2"/>
  <c r="I38" i="2"/>
  <c r="F37" i="2"/>
  <c r="I36" i="2"/>
  <c r="H36" i="2"/>
  <c r="I35" i="2"/>
  <c r="H35" i="2"/>
  <c r="I34" i="2"/>
  <c r="H34" i="2"/>
  <c r="I32" i="2"/>
  <c r="H32" i="2"/>
  <c r="I31" i="2"/>
  <c r="H31" i="2"/>
  <c r="G29" i="2"/>
  <c r="G33" i="2" s="1"/>
  <c r="F29" i="2"/>
  <c r="F33" i="2" s="1"/>
  <c r="I27" i="2"/>
  <c r="H27" i="2"/>
  <c r="I26" i="2"/>
  <c r="I25" i="2"/>
  <c r="H25" i="2"/>
  <c r="F24" i="2"/>
  <c r="I23" i="2"/>
  <c r="H23" i="2"/>
  <c r="I22" i="2"/>
  <c r="H22" i="2"/>
  <c r="I21" i="2"/>
  <c r="I20" i="2"/>
  <c r="H20" i="2"/>
  <c r="I19" i="2"/>
  <c r="H19" i="2"/>
  <c r="I18" i="2"/>
  <c r="H18" i="2"/>
  <c r="I16" i="2"/>
  <c r="H16" i="2"/>
  <c r="I15" i="2"/>
  <c r="H15" i="2"/>
  <c r="I14" i="2"/>
  <c r="H14" i="2"/>
  <c r="I13" i="2"/>
  <c r="H13" i="2"/>
  <c r="I12" i="2"/>
  <c r="H12" i="2"/>
  <c r="I10" i="2"/>
  <c r="H10" i="2"/>
  <c r="G21" i="1"/>
  <c r="F21" i="1"/>
  <c r="J16" i="1"/>
  <c r="I16" i="1"/>
  <c r="H16" i="1"/>
  <c r="G16" i="1"/>
  <c r="F16" i="1"/>
  <c r="G9" i="1"/>
  <c r="F9" i="1"/>
  <c r="G8" i="1"/>
  <c r="G7" i="1" s="1"/>
  <c r="F8" i="1"/>
  <c r="F7" i="1" s="1"/>
  <c r="G6" i="1"/>
  <c r="F6" i="1"/>
  <c r="G5" i="1"/>
  <c r="G4" i="1" s="1"/>
  <c r="F5" i="1"/>
  <c r="F4" i="1" s="1"/>
  <c r="H30" i="2" l="1"/>
  <c r="J10" i="1"/>
  <c r="E49" i="5"/>
  <c r="J96" i="5"/>
  <c r="E9" i="5"/>
  <c r="I179" i="2"/>
  <c r="H179" i="2"/>
  <c r="H106" i="2"/>
  <c r="H95" i="2"/>
  <c r="I68" i="2"/>
  <c r="I126" i="2"/>
  <c r="I139" i="2"/>
  <c r="I37" i="2"/>
  <c r="G125" i="2"/>
  <c r="I11" i="2"/>
  <c r="I66" i="2"/>
  <c r="I132" i="2"/>
  <c r="I143" i="2"/>
  <c r="H11" i="2"/>
  <c r="H90" i="2"/>
  <c r="F142" i="2"/>
  <c r="F17" i="2"/>
  <c r="H26" i="2"/>
  <c r="G70" i="2"/>
  <c r="I70" i="2" s="1"/>
  <c r="H66" i="2"/>
  <c r="F86" i="2"/>
  <c r="I106" i="2"/>
  <c r="I121" i="2"/>
  <c r="H126" i="2"/>
  <c r="H139" i="2"/>
  <c r="H173" i="2"/>
  <c r="I173" i="2"/>
  <c r="I172" i="2"/>
  <c r="I28" i="2"/>
  <c r="H29" i="2"/>
  <c r="H37" i="2"/>
  <c r="I95" i="2"/>
  <c r="H121" i="2"/>
  <c r="H154" i="2"/>
  <c r="H174" i="2"/>
  <c r="I174" i="2"/>
  <c r="I144" i="2"/>
  <c r="I74" i="2"/>
  <c r="I99" i="2"/>
  <c r="I29" i="2"/>
  <c r="F10" i="1"/>
  <c r="F23" i="1" s="1"/>
  <c r="I79" i="2"/>
  <c r="H144" i="2"/>
  <c r="G151" i="2"/>
  <c r="H151" i="2" s="1"/>
  <c r="I9" i="2"/>
  <c r="H9" i="2"/>
  <c r="I33" i="2"/>
  <c r="H33" i="2"/>
  <c r="G10" i="1"/>
  <c r="G23" i="1" s="1"/>
  <c r="I115" i="2"/>
  <c r="H115" i="2"/>
  <c r="H177" i="2"/>
  <c r="I24" i="2"/>
  <c r="I41" i="2"/>
  <c r="H87" i="2"/>
  <c r="H132" i="2"/>
  <c r="I134" i="2"/>
  <c r="H28" i="2"/>
  <c r="I82" i="2"/>
  <c r="H82" i="2"/>
  <c r="H163" i="2"/>
  <c r="H68" i="2"/>
  <c r="H99" i="2"/>
  <c r="G8" i="4"/>
  <c r="I9" i="4"/>
  <c r="H85" i="2"/>
  <c r="H134" i="2"/>
  <c r="H143" i="2"/>
  <c r="I87" i="2"/>
  <c r="I16" i="4"/>
  <c r="H16" i="4"/>
  <c r="E42" i="5"/>
  <c r="H12" i="4"/>
  <c r="H13" i="4"/>
  <c r="H14" i="4"/>
  <c r="I12" i="4"/>
  <c r="I30" i="2" l="1"/>
  <c r="E41" i="5"/>
  <c r="H70" i="2"/>
  <c r="I151" i="2"/>
  <c r="G142" i="2"/>
  <c r="I142" i="2" s="1"/>
  <c r="H79" i="2"/>
  <c r="I206" i="2"/>
  <c r="H74" i="2"/>
  <c r="H206" i="2"/>
  <c r="I131" i="2"/>
  <c r="H172" i="2"/>
  <c r="I65" i="2"/>
  <c r="H131" i="2"/>
  <c r="H65" i="2"/>
  <c r="I154" i="2"/>
  <c r="H192" i="2"/>
  <c r="I162" i="2"/>
  <c r="H162" i="2"/>
  <c r="H176" i="2"/>
  <c r="I176" i="2"/>
  <c r="E8" i="5"/>
  <c r="H8" i="4"/>
  <c r="I8" i="4"/>
  <c r="G7" i="4"/>
  <c r="H175" i="2"/>
  <c r="I175" i="2"/>
  <c r="I125" i="2"/>
  <c r="H24" i="2"/>
  <c r="H21" i="2"/>
  <c r="G56" i="2"/>
  <c r="H84" i="2"/>
  <c r="I84" i="2"/>
  <c r="I81" i="2"/>
  <c r="H81" i="2"/>
  <c r="H94" i="2"/>
  <c r="I94" i="2"/>
  <c r="H38" i="2"/>
  <c r="I183" i="2"/>
  <c r="H183" i="2"/>
  <c r="I205" i="2"/>
  <c r="H205" i="2"/>
  <c r="I6" i="2"/>
  <c r="H6" i="2"/>
  <c r="H142" i="2" l="1"/>
  <c r="E139" i="5"/>
  <c r="G152" i="2"/>
  <c r="H152" i="2" s="1"/>
  <c r="E90" i="5"/>
  <c r="E89" i="5"/>
  <c r="H194" i="2"/>
  <c r="I194" i="2"/>
  <c r="H125" i="2"/>
  <c r="I153" i="2"/>
  <c r="H153" i="2"/>
  <c r="I191" i="2"/>
  <c r="H191" i="2"/>
  <c r="H204" i="2"/>
  <c r="I204" i="2"/>
  <c r="I80" i="2"/>
  <c r="H80" i="2"/>
  <c r="G86" i="2"/>
  <c r="I56" i="2"/>
  <c r="H56" i="2"/>
  <c r="G55" i="2"/>
  <c r="H41" i="2"/>
  <c r="H17" i="2"/>
  <c r="I17" i="2"/>
  <c r="I83" i="2"/>
  <c r="H83" i="2"/>
  <c r="G11" i="4"/>
  <c r="H7" i="4"/>
  <c r="I7" i="4"/>
  <c r="I197" i="2" l="1"/>
  <c r="I152" i="2"/>
  <c r="E7" i="5"/>
  <c r="H55" i="2"/>
  <c r="G54" i="2"/>
  <c r="I55" i="2"/>
  <c r="I47" i="2"/>
  <c r="H47" i="2"/>
  <c r="H161" i="2"/>
  <c r="I161" i="2"/>
  <c r="H203" i="2"/>
  <c r="I203" i="2"/>
  <c r="I11" i="4"/>
  <c r="H11" i="4"/>
  <c r="H5" i="2"/>
  <c r="I5" i="2"/>
  <c r="I86" i="2"/>
  <c r="H86" i="2"/>
  <c r="H197" i="2" l="1"/>
  <c r="E6" i="5"/>
  <c r="H64" i="2"/>
  <c r="I64" i="2"/>
  <c r="I202" i="2"/>
  <c r="H202" i="2"/>
  <c r="H54" i="2"/>
  <c r="G53" i="2"/>
  <c r="I54" i="2"/>
  <c r="I53" i="2" l="1"/>
  <c r="H53" i="2"/>
  <c r="G52" i="2"/>
  <c r="I52" i="2" l="1"/>
  <c r="H52" i="2"/>
</calcChain>
</file>

<file path=xl/sharedStrings.xml><?xml version="1.0" encoding="utf-8"?>
<sst xmlns="http://schemas.openxmlformats.org/spreadsheetml/2006/main" count="603" uniqueCount="256">
  <si>
    <t>A) SAŽETAK RAČUNA PRIHODA I RASHODA</t>
  </si>
  <si>
    <t xml:space="preserve">PRIHODI/RASHODI TEKUĆA GODINA </t>
  </si>
  <si>
    <t>Izvršenje 2021.</t>
  </si>
  <si>
    <t>Plan 2022.</t>
  </si>
  <si>
    <t>Izvršenje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</si>
  <si>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</si>
  <si>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</si>
  <si>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</si>
  <si>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</si>
  <si>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</si>
  <si>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</si>
  <si>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</si>
  <si>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B) SAŽETAK RAČUNA FINANCIRANJA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</si>
  <si>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</si>
  <si>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</si>
  <si>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</si>
  <si>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</si>
  <si>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</si>
  <si>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VIŠKOVI/MANJKOVI</t>
  </si>
  <si>
    <t>UKUPAN DONOS VIŠKA / MANJKA IZ PRETHODNE(IH) GODINE</t>
  </si>
  <si>
    <t>VIŠAK / MANJAK IZ PRETHODNE(IH) GODINE KOJI ĆE SE RASPOREDITI / POKRITI</t>
  </si>
  <si>
    <t>VIŠAK / MANJAK + NETO FINANCIRANJE+PRENESENI RAZULTAT</t>
  </si>
  <si>
    <t>Razred</t>
  </si>
  <si>
    <t xml:space="preserve">Skupina/podskupina/odjeljak </t>
  </si>
  <si>
    <t>Izvor</t>
  </si>
  <si>
    <t xml:space="preserve">Naziv </t>
  </si>
  <si>
    <t>Indeks</t>
  </si>
  <si>
    <t>5=4/2*100</t>
  </si>
  <si>
    <t>6=4/3*100</t>
  </si>
  <si>
    <t xml:space="preserve">Prihodi poslovanja </t>
  </si>
  <si>
    <t>Pomoći iz inozemstva i od subjekata unutar općeg proračuna</t>
  </si>
  <si>
    <t>636</t>
  </si>
  <si>
    <t xml:space="preserve">Pomoći proračunskim korisnicima iz proračuna koji im nije nadležan </t>
  </si>
  <si>
    <t>6361</t>
  </si>
  <si>
    <t>Tekuće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</si>
  <si>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</si>
  <si>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</si>
  <si>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</si>
  <si>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</si>
  <si>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</si>
  <si>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</si>
  <si>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Prihodi od imovine</t>
  </si>
  <si>
    <t>Prihodi od financijske imovine</t>
  </si>
  <si>
    <t>Kamate na oročena sredstva i depozite po viđenju</t>
  </si>
  <si>
    <t>Ostale pomoći</t>
  </si>
  <si>
    <t>Prihodi od upravnih i administrativnih pristojbi, pristojbi po posebnim propisima i nakanda</t>
  </si>
  <si>
    <t>Prihodi po posebnim propisima</t>
  </si>
  <si>
    <t xml:space="preserve">Ostali nespomenuti prihodi </t>
  </si>
  <si>
    <t xml:space="preserve">Prihodi za posebne namjene </t>
  </si>
  <si>
    <t>Prihodi od prodaje proizvoda i robe te pruženih usluga i prihodi od donacija</t>
  </si>
  <si>
    <t>31</t>
  </si>
  <si>
    <t xml:space="preserve"> Vlastiti prihodi </t>
  </si>
  <si>
    <t>Donacije od pravnih i fizičkih osoba izvan općeg proračuna i povrat donacija po protestiranim jamstvima</t>
  </si>
  <si>
    <t>Tekuće donacije</t>
  </si>
  <si>
    <t>6632</t>
  </si>
  <si>
    <t>Kapitalne donacije</t>
  </si>
  <si>
    <t>61</t>
  </si>
  <si>
    <t xml:space="preserve">Donacije </t>
  </si>
  <si>
    <t>Prihodi iz nadležnog proračuna i od HZZO-a temeljem ugovornih obveza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</si>
  <si>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</si>
  <si>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</si>
  <si>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</si>
  <si>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</si>
  <si>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Opći prihodi i primici</t>
  </si>
  <si>
    <t>11</t>
  </si>
  <si>
    <t>Prihodi od prodaje nefinancijske imovine</t>
  </si>
  <si>
    <t>Prihodi od prodaje proizvedene dugotrajne imovine</t>
  </si>
  <si>
    <t>Prihodi od prodaje prijevoznih sredstava</t>
  </si>
  <si>
    <t>Prijevozna sredstva u cestovnom prometu</t>
  </si>
  <si>
    <t>Ukupni prihodi</t>
  </si>
  <si>
    <t xml:space="preserve">VIŠAK KORIŠTEN ZA POKRIĆE RASHODA </t>
  </si>
  <si>
    <t xml:space="preserve">Vlastiti izvori </t>
  </si>
  <si>
    <t xml:space="preserve">Rezultat poslovanja </t>
  </si>
  <si>
    <t>Višak/manjak prihoda</t>
  </si>
  <si>
    <t>Višak prihoda</t>
  </si>
  <si>
    <t>93</t>
  </si>
  <si>
    <t>Vlastiti prihodi - višak</t>
  </si>
  <si>
    <t>94</t>
  </si>
  <si>
    <t>Prihodi za posebne namjene - višak</t>
  </si>
  <si>
    <t>Donacije- višak</t>
  </si>
  <si>
    <t>RASHODI POSLOVANJA</t>
  </si>
  <si>
    <t>Rashodi poslovanja</t>
  </si>
  <si>
    <t>Rashodi za zaposlene</t>
  </si>
  <si>
    <t>Plaće</t>
  </si>
  <si>
    <t>Plaće za redovan rad</t>
  </si>
  <si>
    <t>Doprinosi na plaće</t>
  </si>
  <si>
    <t>Doprinosi za obvezno zdravstveno osiguranje</t>
  </si>
  <si>
    <t>15</t>
  </si>
  <si>
    <t xml:space="preserve"> Opći prihodi i primici</t>
  </si>
  <si>
    <t>Materijalni rashodi</t>
  </si>
  <si>
    <t>322</t>
  </si>
  <si>
    <t>Rashodi za materijal i energiju</t>
  </si>
  <si>
    <t>3225</t>
  </si>
  <si>
    <t>Sitni inventar</t>
  </si>
  <si>
    <t>329</t>
  </si>
  <si>
    <t>Ostali nespomenuti rashodi poslovanja</t>
  </si>
  <si>
    <t>3291</t>
  </si>
  <si>
    <t>Naknade za rad upravnog vijeća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</si>
  <si>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</si>
  <si>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</si>
  <si>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</si>
  <si>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</si>
  <si>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</si>
  <si>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</si>
  <si>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 xml:space="preserve">Vlastiti prihodi </t>
  </si>
  <si>
    <t>#DIV/0!</t>
  </si>
  <si>
    <t xml:space="preserve">Ostali rashodi za zaposlene </t>
  </si>
  <si>
    <t>3121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</si>
  <si>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</si>
  <si>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</si>
  <si>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</si>
  <si>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</si>
  <si>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</si>
  <si>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</si>
  <si>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</t>
  </si>
  <si>
    <t>Materijal i sirovine</t>
  </si>
  <si>
    <t>Službena, radna i zaštitna odjeća i obuća</t>
  </si>
  <si>
    <t>Rashodi za usluge</t>
  </si>
  <si>
    <t>3231</t>
  </si>
  <si>
    <t>Usluge telefona, pošte i prijevoza</t>
  </si>
  <si>
    <t>3232</t>
  </si>
  <si>
    <t>Usluge tekućeg i investicijskog održavanja</t>
  </si>
  <si>
    <t>Usluge promidžbe i informiranja</t>
  </si>
  <si>
    <t>3234</t>
  </si>
  <si>
    <t>Komunalne usluge</t>
  </si>
  <si>
    <t>Zdravstvene i veterinarske usluge</t>
  </si>
  <si>
    <t>Intelektualne i osobne usluge</t>
  </si>
  <si>
    <t>3238</t>
  </si>
  <si>
    <t>Računalne usluge</t>
  </si>
  <si>
    <t>3239</t>
  </si>
  <si>
    <t>Ostale usluge</t>
  </si>
  <si>
    <t>Premije osiguranja</t>
  </si>
  <si>
    <t>3293</t>
  </si>
  <si>
    <t>Reprezentacija</t>
  </si>
  <si>
    <t>Pristojbe i naknade</t>
  </si>
  <si>
    <t>Troškovi sudskih postupaka</t>
  </si>
  <si>
    <t>3299</t>
  </si>
  <si>
    <t>Financijski rashodi</t>
  </si>
  <si>
    <t>Ostali financijski rashodi</t>
  </si>
  <si>
    <t>3431</t>
  </si>
  <si>
    <t>Bankarske usluge i usluge platnog prometa</t>
  </si>
  <si>
    <t>Zatezne kamate</t>
  </si>
  <si>
    <t>41</t>
  </si>
  <si>
    <t xml:space="preserve"> Prihodi za posebne namjene </t>
  </si>
  <si>
    <t>3222</t>
  </si>
  <si>
    <t>323</t>
  </si>
  <si>
    <t>3233</t>
  </si>
  <si>
    <t>3237</t>
  </si>
  <si>
    <t>Pomoći</t>
  </si>
  <si>
    <t>Donacije</t>
  </si>
  <si>
    <t>Rashodi za dodatna ulganja na nefinanc. imovini</t>
  </si>
  <si>
    <t>45</t>
  </si>
  <si>
    <t>Rashodi za nabavu proizvedene dug. imovine</t>
  </si>
  <si>
    <t>451</t>
  </si>
  <si>
    <t>Dodatna ulaganja na građevinskim objektima</t>
  </si>
  <si>
    <t>4511</t>
  </si>
  <si>
    <t>426</t>
  </si>
  <si>
    <t>Nematerijalna proizvedena imovina</t>
  </si>
  <si>
    <t>4262</t>
  </si>
  <si>
    <t>Ulaganja u računalne programe</t>
  </si>
  <si>
    <t>Rashodi za nabavu proizvedene dugotrajne imovine</t>
  </si>
  <si>
    <t>Postrojenja i oprema</t>
  </si>
  <si>
    <t>4224</t>
  </si>
  <si>
    <t>Medicinska i labaratorijska oprema</t>
  </si>
  <si>
    <t>4227</t>
  </si>
  <si>
    <t>Uređaji, strojevi i oprema za ostale namjene</t>
  </si>
  <si>
    <t>Ukupni rashodi</t>
  </si>
  <si>
    <t xml:space="preserve">MANJAK POKRIVEN TEKUĆIM PRIHODIMA </t>
  </si>
  <si>
    <t>9</t>
  </si>
  <si>
    <t>Vlastiti izvori</t>
  </si>
  <si>
    <t>92</t>
  </si>
  <si>
    <t>922</t>
  </si>
  <si>
    <t>9222</t>
  </si>
  <si>
    <t xml:space="preserve">Manjak prihoda </t>
  </si>
  <si>
    <t>I. OPĆI DIO</t>
  </si>
  <si>
    <t xml:space="preserve">A. RAČUN PRIHODA I RASHODA </t>
  </si>
  <si>
    <t>RASHODI PREMA FUNKCIJSKOJ KLASIFIKACIJI</t>
  </si>
  <si>
    <t>BROJČANA OZNAKA I NAZIV</t>
  </si>
  <si>
    <t xml:space="preserve">UKUPNO RASHODI </t>
  </si>
  <si>
    <t>10 Socijalna zaštita</t>
  </si>
  <si>
    <t>102 Starost</t>
  </si>
  <si>
    <t>B. RAČUN FINANCIRANJA</t>
  </si>
  <si>
    <t>Skupina</t>
  </si>
  <si>
    <t>Primici od financijske imovine i zaduživanja</t>
  </si>
  <si>
    <t>Primici od zaduživanja</t>
  </si>
  <si>
    <t>842</t>
  </si>
  <si>
    <t>Primljeni krediti i zajmovi od kreditnih i ostalih financijskih institucija u javnom sektoru</t>
  </si>
  <si>
    <t>Primljeni krediti od kreditnih institucija u javnom sektoru</t>
  </si>
  <si>
    <t>Namjenski primici od zaduživanja</t>
  </si>
  <si>
    <t>Izdaci za financijsku imovinu i otplate zajmova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</si>
  <si>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</si>
  <si>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</si>
  <si>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</si>
  <si>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</si>
  <si>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</si>
  <si>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II. POSEBNI DIO</t>
  </si>
  <si>
    <t>Šifra</t>
  </si>
  <si>
    <t>Naziv</t>
  </si>
  <si>
    <t>4=3/2*100</t>
  </si>
  <si>
    <t>Prihodi za posebne namjene</t>
  </si>
  <si>
    <t>Rashodi za nabavu nefinancijske imovine</t>
  </si>
  <si>
    <t>Komunikacijska oprema</t>
  </si>
  <si>
    <t>4221</t>
  </si>
  <si>
    <t>Uredska oprema i namještaj</t>
  </si>
  <si>
    <t>Pomoći od izvanproračunskih korisnika</t>
  </si>
  <si>
    <t>Građevinski objekti</t>
  </si>
  <si>
    <t>Rashodi za dodatna ulaganja na nefinancijskoj imovini</t>
  </si>
  <si>
    <t>42</t>
  </si>
  <si>
    <t>4222</t>
  </si>
  <si>
    <t>422</t>
  </si>
  <si>
    <t>421</t>
  </si>
  <si>
    <t>4214</t>
  </si>
  <si>
    <t>Ostali građevinski objekti</t>
  </si>
  <si>
    <t>423</t>
  </si>
  <si>
    <t>4231</t>
  </si>
  <si>
    <t>Prijevozna sredstva</t>
  </si>
  <si>
    <t xml:space="preserve">P1004 </t>
  </si>
  <si>
    <t>PROGRAM JAVNIH POTREBA U SOC. SKRBI</t>
  </si>
  <si>
    <t>A100012</t>
  </si>
  <si>
    <t>A100026</t>
  </si>
  <si>
    <t>Potres</t>
  </si>
  <si>
    <t>Opći prihodi i primici domovi za starije i nemoćne</t>
  </si>
  <si>
    <t>Nakanade za rad upravnog vijeća</t>
  </si>
  <si>
    <t>Izdatci za domove soc. skrbi- zakonski standard</t>
  </si>
  <si>
    <t>P1007</t>
  </si>
  <si>
    <t>REDOVNA DJELATNOST USTANOVA SOCIJALNE SKRBI</t>
  </si>
  <si>
    <t xml:space="preserve">Redovna djelatnost </t>
  </si>
  <si>
    <t>A100001</t>
  </si>
  <si>
    <t>Službena odjeća</t>
  </si>
  <si>
    <t>Zdravstvene usluge</t>
  </si>
  <si>
    <t>Intelektualne usluge</t>
  </si>
  <si>
    <t>A100007</t>
  </si>
  <si>
    <t>Ulaganje u objekte soc. skrbi- potres</t>
  </si>
  <si>
    <t>K100006</t>
  </si>
  <si>
    <t>Pomoći - manjak</t>
  </si>
  <si>
    <t>Plan 2024.</t>
  </si>
  <si>
    <t>Izvršenje 2024.</t>
  </si>
  <si>
    <t xml:space="preserve">Izvršenje 2024.  </t>
  </si>
  <si>
    <t xml:space="preserve">Izvršenje 2024. </t>
  </si>
  <si>
    <t>Nematerijalna proizvedene imovina</t>
  </si>
  <si>
    <t xml:space="preserve">Knjige, umjetnička djela i ostale </t>
  </si>
  <si>
    <t>Knjige</t>
  </si>
  <si>
    <t>424</t>
  </si>
  <si>
    <t>4241</t>
  </si>
  <si>
    <t>64</t>
  </si>
  <si>
    <t>642</t>
  </si>
  <si>
    <t>6422</t>
  </si>
  <si>
    <t>Prihodi od nefinancijske imovine</t>
  </si>
  <si>
    <t>Prihodi od zakupa i iznajmljivanja imovine</t>
  </si>
  <si>
    <t>6341</t>
  </si>
  <si>
    <t>634</t>
  </si>
  <si>
    <t>Tekuće pomoći od izvanproračunskih korisnika</t>
  </si>
  <si>
    <t>107 Socijalna pomoć stanovništvu koje nije obuhvaćeno redovnim socijalnim programima</t>
  </si>
  <si>
    <t>GODIŠNJI IZVJEŠTAJ O IZVRŠENJU FINANCIJSKOG PLANA ZA 2024.g.</t>
  </si>
  <si>
    <t>Vlastiti prihodi-PK</t>
  </si>
  <si>
    <t>Uređaji, strojevi,oprema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</si>
</sst>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[Red]\-#,##0\ "/>
  </numFmts>
  <fonts count="54" x14ac:knownFonts="1"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</font>
    <font>
      <sz val="10"/>
      <name val="Arial"/>
      <family val="2"/>
      <charset val="1"/>
    </font>
    <font>
      <sz val="10"/>
      <name val="Arial"/>
      <charset val="1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rgb="FF002060"/>
      <name val="Calibri"/>
      <family val="2"/>
      <charset val="1"/>
    </font>
    <font>
      <b/>
      <sz val="12"/>
      <color rgb="FF002060"/>
      <name val="Calibri"/>
      <family val="2"/>
      <charset val="1"/>
    </font>
    <font>
      <b/>
      <i/>
      <sz val="12"/>
      <color rgb="FF002060"/>
      <name val="Calibri"/>
      <family val="2"/>
      <charset val="1"/>
    </font>
    <font>
      <sz val="12"/>
      <color theme="1"/>
      <name val="Calibri"/>
      <family val="2"/>
      <charset val="1"/>
    </font>
    <font>
      <i/>
      <sz val="12"/>
      <color rgb="FF002060"/>
      <name val="Calibri"/>
      <family val="2"/>
      <charset val="1"/>
    </font>
    <font>
      <sz val="11"/>
      <color rgb="FF002060"/>
      <name val="Calibri"/>
      <family val="2"/>
      <charset val="1"/>
    </font>
    <font>
      <b/>
      <sz val="11"/>
      <color rgb="FF002060"/>
      <name val="Calibri"/>
      <family val="2"/>
      <charset val="1"/>
    </font>
    <font>
      <b/>
      <i/>
      <sz val="8"/>
      <color rgb="FF002060"/>
      <name val="Calibri"/>
      <family val="2"/>
      <charset val="1"/>
    </font>
    <font>
      <i/>
      <sz val="8"/>
      <color rgb="FF00206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2060"/>
      <name val="Calibri"/>
      <family val="2"/>
      <charset val="238"/>
    </font>
    <font>
      <sz val="11"/>
      <color rgb="FF002060"/>
      <name val="Calibri"/>
      <family val="2"/>
      <charset val="238"/>
    </font>
    <font>
      <b/>
      <i/>
      <sz val="11"/>
      <color rgb="FF002060"/>
      <name val="Calibri"/>
      <family val="2"/>
      <charset val="1"/>
    </font>
    <font>
      <i/>
      <sz val="11"/>
      <color rgb="FF00206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i/>
      <sz val="11"/>
      <color rgb="FFFF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color rgb="FF002060"/>
      <name val="Calibri"/>
      <family val="2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000000"/>
      <name val="Calibri"/>
      <family val="2"/>
      <charset val="1"/>
    </font>
    <font>
      <i/>
      <sz val="8"/>
      <color rgb="FF000000"/>
      <name val="Calibri"/>
      <family val="2"/>
      <charset val="1"/>
    </font>
    <font>
      <b/>
      <i/>
      <sz val="9"/>
      <color rgb="FF002060"/>
      <name val="Calibri"/>
      <family val="2"/>
      <charset val="1"/>
    </font>
    <font>
      <i/>
      <sz val="9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i/>
      <sz val="12"/>
      <color rgb="FF000000"/>
      <name val="Calibri"/>
      <family val="2"/>
      <charset val="1"/>
    </font>
    <font>
      <b/>
      <sz val="8"/>
      <color rgb="FF002060"/>
      <name val="Calibri"/>
      <family val="2"/>
      <charset val="1"/>
    </font>
    <font>
      <b/>
      <i/>
      <sz val="12"/>
      <color rgb="FFFF0000"/>
      <name val="Calibri"/>
      <family val="2"/>
      <charset val="1"/>
    </font>
    <font>
      <i/>
      <sz val="11"/>
      <color rgb="FF002060"/>
      <name val="Calibri"/>
      <family val="2"/>
      <charset val="238"/>
    </font>
    <font>
      <b/>
      <sz val="11"/>
      <color theme="4" tint="-0.499984740745262"/>
      <name val="Calibri"/>
      <family val="2"/>
      <charset val="1"/>
    </font>
    <font>
      <sz val="11"/>
      <color theme="4" tint="-0.499984740745262"/>
      <name val="Calibri"/>
      <family val="2"/>
      <charset val="238"/>
    </font>
    <font>
      <sz val="8"/>
      <name val="Arial"/>
      <family val="2"/>
      <charset val="1"/>
    </font>
    <font>
      <sz val="11"/>
      <color rgb="FF000000"/>
      <name val="Calibri"/>
      <family val="2"/>
      <charset val="238"/>
    </font>
    <font>
      <b/>
      <i/>
      <sz val="11"/>
      <color rgb="FFFF0000"/>
      <name val="Calibri"/>
      <family val="2"/>
    </font>
    <font>
      <b/>
      <sz val="12"/>
      <color rgb="FF002060"/>
      <name val="Calibri"/>
      <family val="2"/>
      <charset val="238"/>
    </font>
    <font>
      <sz val="12"/>
      <color rgb="FF002060"/>
      <name val="Calibri"/>
      <family val="2"/>
      <charset val="238"/>
    </font>
    <font>
      <b/>
      <i/>
      <sz val="12"/>
      <color rgb="FF002060"/>
      <name val="Calibri"/>
      <family val="2"/>
      <charset val="238"/>
    </font>
    <font>
      <b/>
      <sz val="12"/>
      <color rgb="FF002060"/>
      <name val="Calibri"/>
      <family val="2"/>
    </font>
    <font>
      <b/>
      <i/>
      <sz val="12"/>
      <color rgb="FF002060"/>
      <name val="Calibri"/>
      <family val="2"/>
    </font>
    <font>
      <b/>
      <sz val="12"/>
      <color rgb="FFFF0000"/>
      <name val="Calibri"/>
      <family val="2"/>
      <charset val="1"/>
    </font>
    <font>
      <sz val="11"/>
      <color rgb="FF002060"/>
      <name val="Calibri"/>
      <family val="2"/>
    </font>
    <font>
      <sz val="11"/>
      <color theme="8" tint="-0.499984740745262"/>
      <name val="Calibri"/>
      <family val="2"/>
      <charset val="238"/>
    </font>
    <font>
      <b/>
      <sz val="11"/>
      <color theme="8" tint="-0.499984740745262"/>
      <name val="Calibri"/>
      <family val="2"/>
      <charset val="238"/>
    </font>
    <font>
      <sz val="11"/>
      <color rgb="FF002060"/>
      <name val="Calibri"/>
      <family val="2"/>
      <charset val="238"/>
      <scheme val="minor"/>
    </font>
    <font>
      <sz val="12"/>
      <color rgb="FF002060"/>
      <name val="Calibri"/>
      <family val="2"/>
    </font>
    <font>
      <i/>
      <sz val="12"/>
      <color rgb="FF002060"/>
      <name val="Calibri"/>
      <family val="2"/>
    </font>
    <font>
      <b/>
      <sz val="11"/>
      <color rgb="FF00206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DDEBF7"/>
        <bgColor rgb="FFDEEBF7"/>
      </patternFill>
    </fill>
    <fill>
      <patternFill patternType="solid">
        <fgColor theme="0" tint="-0.14999847407452621"/>
        <bgColor rgb="FFDDEBF7"/>
      </patternFill>
    </fill>
    <fill>
      <patternFill patternType="solid">
        <fgColor theme="4" tint="0.79989013336588644"/>
        <bgColor rgb="FFDDEBF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rgb="FFDDEBF7"/>
      </patternFill>
    </fill>
    <fill>
      <patternFill patternType="solid">
        <fgColor theme="0"/>
        <bgColor rgb="FFDDEBF7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6" fillId="0" borderId="0"/>
  </cellStyleXfs>
  <cellXfs count="389">
    <xf numFmtId="0" fontId="0" fillId="0" borderId="0" xfId="0"/>
    <xf numFmtId="0" fontId="8" fillId="2" borderId="0" xfId="2" applyFont="1" applyFill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0" xfId="0" applyFont="1"/>
    <xf numFmtId="3" fontId="8" fillId="3" borderId="1" xfId="0" applyNumberFormat="1" applyFont="1" applyFill="1" applyBorder="1" applyAlignment="1">
      <alignment vertical="center"/>
    </xf>
    <xf numFmtId="3" fontId="7" fillId="0" borderId="0" xfId="0" applyNumberFormat="1" applyFont="1"/>
    <xf numFmtId="3" fontId="7" fillId="2" borderId="1" xfId="0" applyNumberFormat="1" applyFont="1" applyFill="1" applyBorder="1" applyAlignment="1">
      <alignment vertical="center"/>
    </xf>
    <xf numFmtId="164" fontId="7" fillId="0" borderId="0" xfId="0" applyNumberFormat="1" applyFont="1"/>
    <xf numFmtId="164" fontId="8" fillId="3" borderId="1" xfId="0" applyNumberFormat="1" applyFont="1" applyFill="1" applyBorder="1" applyAlignment="1">
      <alignment horizontal="right" vertical="center"/>
    </xf>
    <xf numFmtId="164" fontId="9" fillId="3" borderId="1" xfId="0" applyNumberFormat="1" applyFont="1" applyFill="1" applyBorder="1" applyAlignment="1">
      <alignment horizontal="right" vertical="center"/>
    </xf>
    <xf numFmtId="0" fontId="7" fillId="2" borderId="0" xfId="0" applyFont="1" applyFill="1"/>
    <xf numFmtId="0" fontId="10" fillId="0" borderId="0" xfId="2" applyFont="1"/>
    <xf numFmtId="0" fontId="8" fillId="2" borderId="1" xfId="0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3" fontId="9" fillId="3" borderId="1" xfId="0" applyNumberFormat="1" applyFont="1" applyFill="1" applyBorder="1" applyAlignment="1">
      <alignment horizontal="right" vertical="center"/>
    </xf>
    <xf numFmtId="0" fontId="9" fillId="0" borderId="0" xfId="0" applyFont="1"/>
    <xf numFmtId="3" fontId="9" fillId="0" borderId="0" xfId="0" applyNumberFormat="1" applyFont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11" fillId="0" borderId="0" xfId="0" applyFont="1"/>
    <xf numFmtId="3" fontId="11" fillId="0" borderId="0" xfId="0" applyNumberFormat="1" applyFont="1"/>
    <xf numFmtId="164" fontId="11" fillId="0" borderId="0" xfId="0" applyNumberFormat="1" applyFont="1"/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3" fontId="8" fillId="2" borderId="2" xfId="0" applyNumberFormat="1" applyFont="1" applyFill="1" applyBorder="1" applyAlignment="1">
      <alignment horizontal="right" vertical="center"/>
    </xf>
    <xf numFmtId="3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14" fillId="2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left" vertical="center"/>
    </xf>
    <xf numFmtId="3" fontId="13" fillId="0" borderId="1" xfId="0" applyNumberFormat="1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49" fontId="13" fillId="2" borderId="1" xfId="0" applyNumberFormat="1" applyFont="1" applyFill="1" applyBorder="1" applyAlignment="1">
      <alignment horizontal="right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49" fontId="12" fillId="2" borderId="1" xfId="0" applyNumberFormat="1" applyFont="1" applyFill="1" applyBorder="1" applyAlignment="1">
      <alignment horizontal="right" vertical="center"/>
    </xf>
    <xf numFmtId="49" fontId="12" fillId="2" borderId="1" xfId="0" applyNumberFormat="1" applyFont="1" applyFill="1" applyBorder="1" applyAlignment="1">
      <alignment horizontal="left" vertical="center" wrapText="1"/>
    </xf>
    <xf numFmtId="3" fontId="12" fillId="2" borderId="1" xfId="0" applyNumberFormat="1" applyFont="1" applyFill="1" applyBorder="1" applyAlignment="1">
      <alignment horizontal="right" vertical="center"/>
    </xf>
    <xf numFmtId="0" fontId="17" fillId="0" borderId="1" xfId="1" applyFont="1" applyBorder="1" applyAlignment="1">
      <alignment vertical="center" wrapText="1" readingOrder="1"/>
    </xf>
    <xf numFmtId="0" fontId="18" fillId="0" borderId="1" xfId="1" applyFont="1" applyBorder="1" applyAlignment="1">
      <alignment vertical="center" wrapText="1" readingOrder="1"/>
    </xf>
    <xf numFmtId="0" fontId="18" fillId="0" borderId="0" xfId="1" applyFont="1" applyAlignment="1">
      <alignment vertical="center" wrapText="1" readingOrder="1"/>
    </xf>
    <xf numFmtId="3" fontId="18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right" vertical="center"/>
    </xf>
    <xf numFmtId="0" fontId="19" fillId="5" borderId="1" xfId="0" applyFont="1" applyFill="1" applyBorder="1" applyAlignment="1">
      <alignment horizontal="center" vertical="center"/>
    </xf>
    <xf numFmtId="49" fontId="19" fillId="5" borderId="1" xfId="0" applyNumberFormat="1" applyFont="1" applyFill="1" applyBorder="1" applyAlignment="1">
      <alignment horizontal="left" vertical="center" wrapText="1"/>
    </xf>
    <xf numFmtId="3" fontId="19" fillId="5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49" fontId="18" fillId="0" borderId="1" xfId="0" applyNumberFormat="1" applyFont="1" applyBorder="1" applyAlignment="1">
      <alignment horizontal="left" vertical="center" wrapText="1"/>
    </xf>
    <xf numFmtId="3" fontId="18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left" vertical="center" wrapText="1"/>
    </xf>
    <xf numFmtId="3" fontId="19" fillId="0" borderId="1" xfId="0" applyNumberFormat="1" applyFont="1" applyBorder="1" applyAlignment="1">
      <alignment horizontal="right" vertical="center"/>
    </xf>
    <xf numFmtId="3" fontId="19" fillId="2" borderId="1" xfId="0" applyNumberFormat="1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right" vertical="center"/>
    </xf>
    <xf numFmtId="3" fontId="19" fillId="2" borderId="0" xfId="0" applyNumberFormat="1" applyFont="1" applyFill="1" applyAlignment="1">
      <alignment horizontal="center" vertical="center"/>
    </xf>
    <xf numFmtId="3" fontId="19" fillId="2" borderId="0" xfId="0" applyNumberFormat="1" applyFont="1" applyFill="1" applyAlignment="1">
      <alignment horizontal="right" vertical="center"/>
    </xf>
    <xf numFmtId="3" fontId="19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left" vertical="center" wrapText="1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left" vertical="center"/>
    </xf>
    <xf numFmtId="3" fontId="20" fillId="2" borderId="1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left" vertical="center"/>
    </xf>
    <xf numFmtId="3" fontId="20" fillId="2" borderId="1" xfId="0" applyNumberFormat="1" applyFont="1" applyFill="1" applyBorder="1" applyAlignment="1">
      <alignment horizontal="right" vertical="center"/>
    </xf>
    <xf numFmtId="3" fontId="20" fillId="0" borderId="1" xfId="0" applyNumberFormat="1" applyFont="1" applyBorder="1" applyAlignment="1">
      <alignment vertical="center"/>
    </xf>
    <xf numFmtId="49" fontId="13" fillId="2" borderId="5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49" fontId="13" fillId="2" borderId="5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0" fontId="13" fillId="5" borderId="1" xfId="0" applyFont="1" applyFill="1" applyBorder="1" applyAlignment="1">
      <alignment vertical="center"/>
    </xf>
    <xf numFmtId="49" fontId="13" fillId="5" borderId="1" xfId="0" applyNumberFormat="1" applyFont="1" applyFill="1" applyBorder="1" applyAlignment="1">
      <alignment horizontal="right" vertical="center"/>
    </xf>
    <xf numFmtId="49" fontId="13" fillId="5" borderId="1" xfId="0" applyNumberFormat="1" applyFont="1" applyFill="1" applyBorder="1" applyAlignment="1">
      <alignment vertical="center"/>
    </xf>
    <xf numFmtId="3" fontId="13" fillId="5" borderId="1" xfId="0" applyNumberFormat="1" applyFont="1" applyFill="1" applyBorder="1" applyAlignment="1">
      <alignment horizontal="right" vertical="center"/>
    </xf>
    <xf numFmtId="49" fontId="13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49" fontId="12" fillId="0" borderId="1" xfId="0" applyNumberFormat="1" applyFont="1" applyBorder="1" applyAlignment="1">
      <alignment horizontal="right" vertical="center"/>
    </xf>
    <xf numFmtId="3" fontId="20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3" fontId="13" fillId="2" borderId="1" xfId="0" applyNumberFormat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>
      <alignment horizontal="right" vertical="center"/>
    </xf>
    <xf numFmtId="49" fontId="22" fillId="2" borderId="1" xfId="0" applyNumberFormat="1" applyFont="1" applyFill="1" applyBorder="1" applyAlignment="1">
      <alignment vertical="center"/>
    </xf>
    <xf numFmtId="3" fontId="22" fillId="2" borderId="1" xfId="0" applyNumberFormat="1" applyFont="1" applyFill="1" applyBorder="1" applyAlignment="1">
      <alignment horizontal="right" vertical="center"/>
    </xf>
    <xf numFmtId="3" fontId="23" fillId="0" borderId="1" xfId="0" applyNumberFormat="1" applyFont="1" applyBorder="1" applyAlignment="1">
      <alignment horizontal="right" vertical="center"/>
    </xf>
    <xf numFmtId="49" fontId="24" fillId="0" borderId="1" xfId="0" applyNumberFormat="1" applyFont="1" applyBorder="1" applyAlignment="1">
      <alignment vertical="center"/>
    </xf>
    <xf numFmtId="0" fontId="0" fillId="0" borderId="1" xfId="0" applyBorder="1"/>
    <xf numFmtId="3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3" fontId="24" fillId="0" borderId="1" xfId="0" applyNumberFormat="1" applyFont="1" applyBorder="1" applyAlignment="1">
      <alignment horizontal="right" vertical="center"/>
    </xf>
    <xf numFmtId="49" fontId="13" fillId="2" borderId="1" xfId="0" applyNumberFormat="1" applyFont="1" applyFill="1" applyBorder="1" applyAlignment="1">
      <alignment horizontal="left" vertical="center"/>
    </xf>
    <xf numFmtId="49" fontId="12" fillId="2" borderId="1" xfId="0" applyNumberFormat="1" applyFont="1" applyFill="1" applyBorder="1" applyAlignment="1">
      <alignment horizontal="left" vertical="center"/>
    </xf>
    <xf numFmtId="3" fontId="17" fillId="2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49" fontId="12" fillId="0" borderId="1" xfId="0" applyNumberFormat="1" applyFont="1" applyBorder="1" applyAlignment="1">
      <alignment horizontal="left" vertical="center"/>
    </xf>
    <xf numFmtId="49" fontId="18" fillId="2" borderId="1" xfId="0" applyNumberFormat="1" applyFont="1" applyFill="1" applyBorder="1" applyAlignment="1">
      <alignment horizontal="left" vertical="center" wrapText="1"/>
    </xf>
    <xf numFmtId="3" fontId="18" fillId="2" borderId="1" xfId="0" applyNumberFormat="1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49" fontId="17" fillId="2" borderId="1" xfId="0" applyNumberFormat="1" applyFont="1" applyFill="1" applyBorder="1" applyAlignment="1">
      <alignment horizontal="right" vertical="center"/>
    </xf>
    <xf numFmtId="0" fontId="25" fillId="0" borderId="1" xfId="0" applyFont="1" applyBorder="1" applyAlignment="1">
      <alignment vertical="center"/>
    </xf>
    <xf numFmtId="49" fontId="17" fillId="2" borderId="1" xfId="0" applyNumberFormat="1" applyFont="1" applyFill="1" applyBorder="1" applyAlignment="1">
      <alignment horizontal="left" vertical="center" wrapText="1"/>
    </xf>
    <xf numFmtId="3" fontId="17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3" fontId="22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right" vertical="center"/>
    </xf>
    <xf numFmtId="49" fontId="22" fillId="0" borderId="1" xfId="0" applyNumberFormat="1" applyFont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3" fontId="22" fillId="2" borderId="0" xfId="0" applyNumberFormat="1" applyFont="1" applyFill="1" applyAlignment="1">
      <alignment vertical="center"/>
    </xf>
    <xf numFmtId="0" fontId="22" fillId="2" borderId="0" xfId="0" applyFont="1" applyFill="1" applyAlignment="1">
      <alignment vertical="center"/>
    </xf>
    <xf numFmtId="3" fontId="13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3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26" fillId="0" borderId="1" xfId="0" applyFont="1" applyBorder="1" applyAlignment="1">
      <alignment vertical="center"/>
    </xf>
    <xf numFmtId="3" fontId="9" fillId="2" borderId="2" xfId="0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" fontId="14" fillId="2" borderId="2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left" vertical="center"/>
    </xf>
    <xf numFmtId="3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horizontal="right" vertical="center"/>
    </xf>
    <xf numFmtId="3" fontId="13" fillId="2" borderId="2" xfId="0" applyNumberFormat="1" applyFont="1" applyFill="1" applyBorder="1" applyAlignment="1">
      <alignment horizontal="left" vertical="top"/>
    </xf>
    <xf numFmtId="49" fontId="12" fillId="2" borderId="2" xfId="0" applyNumberFormat="1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left" vertical="top"/>
    </xf>
    <xf numFmtId="3" fontId="12" fillId="2" borderId="2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horizontal="right" vertical="center"/>
    </xf>
    <xf numFmtId="49" fontId="20" fillId="2" borderId="2" xfId="0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49" fontId="20" fillId="2" borderId="2" xfId="0" applyNumberFormat="1" applyFont="1" applyFill="1" applyBorder="1" applyAlignment="1">
      <alignment vertical="center" wrapText="1"/>
    </xf>
    <xf numFmtId="3" fontId="20" fillId="2" borderId="2" xfId="0" applyNumberFormat="1" applyFont="1" applyFill="1" applyBorder="1" applyAlignment="1">
      <alignment horizontal="right" vertical="center"/>
    </xf>
    <xf numFmtId="0" fontId="27" fillId="0" borderId="0" xfId="0" applyFont="1"/>
    <xf numFmtId="0" fontId="7" fillId="2" borderId="0" xfId="2" applyFont="1" applyFill="1" applyAlignment="1">
      <alignment vertical="center"/>
    </xf>
    <xf numFmtId="0" fontId="13" fillId="2" borderId="2" xfId="2" applyFont="1" applyFill="1" applyBorder="1" applyAlignment="1">
      <alignment horizontal="center" vertical="center" wrapText="1"/>
    </xf>
    <xf numFmtId="0" fontId="1" fillId="0" borderId="0" xfId="0" applyFont="1"/>
    <xf numFmtId="0" fontId="14" fillId="2" borderId="2" xfId="2" applyFont="1" applyFill="1" applyBorder="1" applyAlignment="1">
      <alignment horizontal="center" vertical="center"/>
    </xf>
    <xf numFmtId="0" fontId="28" fillId="0" borderId="0" xfId="0" applyFont="1"/>
    <xf numFmtId="0" fontId="19" fillId="2" borderId="2" xfId="2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right" vertical="center"/>
    </xf>
    <xf numFmtId="3" fontId="13" fillId="2" borderId="2" xfId="2" applyNumberFormat="1" applyFont="1" applyFill="1" applyBorder="1" applyAlignment="1">
      <alignment horizontal="right" vertical="center"/>
    </xf>
    <xf numFmtId="49" fontId="13" fillId="0" borderId="2" xfId="7" applyNumberFormat="1" applyFont="1" applyBorder="1" applyAlignment="1">
      <alignment horizontal="left" vertical="center" wrapText="1"/>
    </xf>
    <xf numFmtId="0" fontId="8" fillId="2" borderId="0" xfId="6" applyFont="1" applyFill="1" applyAlignment="1">
      <alignment horizontal="center" vertical="center"/>
    </xf>
    <xf numFmtId="0" fontId="7" fillId="2" borderId="0" xfId="6" applyFont="1" applyFill="1" applyAlignment="1">
      <alignment vertical="center"/>
    </xf>
    <xf numFmtId="0" fontId="13" fillId="2" borderId="2" xfId="6" applyFont="1" applyFill="1" applyBorder="1" applyAlignment="1">
      <alignment horizontal="center" vertical="center" wrapText="1"/>
    </xf>
    <xf numFmtId="0" fontId="29" fillId="2" borderId="2" xfId="6" applyFont="1" applyFill="1" applyBorder="1" applyAlignment="1">
      <alignment horizontal="center" vertical="center"/>
    </xf>
    <xf numFmtId="0" fontId="29" fillId="2" borderId="2" xfId="6" applyFont="1" applyFill="1" applyBorder="1" applyAlignment="1">
      <alignment horizontal="center" vertical="center" wrapText="1"/>
    </xf>
    <xf numFmtId="0" fontId="30" fillId="0" borderId="0" xfId="0" applyFont="1"/>
    <xf numFmtId="0" fontId="8" fillId="2" borderId="2" xfId="6" applyFont="1" applyFill="1" applyBorder="1" applyAlignment="1">
      <alignment horizontal="center" vertical="center"/>
    </xf>
    <xf numFmtId="0" fontId="8" fillId="2" borderId="2" xfId="6" applyFont="1" applyFill="1" applyBorder="1" applyAlignment="1">
      <alignment horizontal="left" vertical="center"/>
    </xf>
    <xf numFmtId="0" fontId="8" fillId="2" borderId="2" xfId="6" applyFont="1" applyFill="1" applyBorder="1" applyAlignment="1">
      <alignment horizontal="left" vertical="center" wrapText="1"/>
    </xf>
    <xf numFmtId="3" fontId="8" fillId="2" borderId="2" xfId="6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0" fontId="31" fillId="2" borderId="0" xfId="0" applyFont="1" applyFill="1"/>
    <xf numFmtId="49" fontId="8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right" vertical="center"/>
    </xf>
    <xf numFmtId="0" fontId="8" fillId="0" borderId="2" xfId="1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11" applyFont="1" applyBorder="1" applyAlignment="1">
      <alignment horizontal="left" vertical="center" wrapText="1"/>
    </xf>
    <xf numFmtId="3" fontId="7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11" applyFont="1" applyBorder="1" applyAlignment="1">
      <alignment horizontal="center" vertical="center"/>
    </xf>
    <xf numFmtId="0" fontId="7" fillId="0" borderId="2" xfId="11" applyFont="1" applyBorder="1" applyAlignment="1">
      <alignment horizontal="left" vertical="center" wrapText="1"/>
    </xf>
    <xf numFmtId="3" fontId="7" fillId="2" borderId="2" xfId="0" applyNumberFormat="1" applyFont="1" applyFill="1" applyBorder="1" applyAlignment="1">
      <alignment horizontal="right" vertical="center"/>
    </xf>
    <xf numFmtId="3" fontId="7" fillId="2" borderId="2" xfId="6" applyNumberFormat="1" applyFont="1" applyFill="1" applyBorder="1" applyAlignment="1">
      <alignment horizontal="right" vertical="center"/>
    </xf>
    <xf numFmtId="0" fontId="11" fillId="2" borderId="2" xfId="6" applyFont="1" applyFill="1" applyBorder="1" applyAlignment="1">
      <alignment horizontal="center" vertical="center"/>
    </xf>
    <xf numFmtId="0" fontId="11" fillId="2" borderId="2" xfId="6" applyFont="1" applyFill="1" applyBorder="1" applyAlignment="1">
      <alignment horizontal="left" vertical="center"/>
    </xf>
    <xf numFmtId="0" fontId="11" fillId="2" borderId="2" xfId="6" applyFont="1" applyFill="1" applyBorder="1" applyAlignment="1">
      <alignment horizontal="right" vertical="center"/>
    </xf>
    <xf numFmtId="0" fontId="11" fillId="2" borderId="2" xfId="6" applyFont="1" applyFill="1" applyBorder="1" applyAlignment="1">
      <alignment horizontal="left" vertical="center" wrapText="1"/>
    </xf>
    <xf numFmtId="3" fontId="11" fillId="2" borderId="2" xfId="6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0" fontId="31" fillId="2" borderId="2" xfId="0" applyFont="1" applyFill="1" applyBorder="1"/>
    <xf numFmtId="0" fontId="31" fillId="0" borderId="0" xfId="0" applyFont="1"/>
    <xf numFmtId="0" fontId="8" fillId="2" borderId="2" xfId="0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7" fillId="2" borderId="2" xfId="0" applyFont="1" applyFill="1" applyBorder="1"/>
    <xf numFmtId="3" fontId="7" fillId="2" borderId="2" xfId="0" applyNumberFormat="1" applyFont="1" applyFill="1" applyBorder="1" applyAlignment="1">
      <alignment vertical="center" wrapText="1"/>
    </xf>
    <xf numFmtId="0" fontId="32" fillId="0" borderId="0" xfId="0" applyFont="1"/>
    <xf numFmtId="3" fontId="7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left"/>
    </xf>
    <xf numFmtId="3" fontId="9" fillId="2" borderId="0" xfId="0" applyNumberFormat="1" applyFont="1" applyFill="1" applyAlignment="1">
      <alignment vertical="center"/>
    </xf>
    <xf numFmtId="3" fontId="9" fillId="2" borderId="0" xfId="0" applyNumberFormat="1" applyFont="1" applyFill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8" fillId="2" borderId="2" xfId="0" applyNumberFormat="1" applyFont="1" applyFill="1" applyBorder="1" applyAlignment="1">
      <alignment horizontal="center" vertical="center" wrapText="1"/>
    </xf>
    <xf numFmtId="3" fontId="33" fillId="2" borderId="2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right" vertical="center"/>
    </xf>
    <xf numFmtId="3" fontId="14" fillId="0" borderId="0" xfId="0" applyNumberFormat="1" applyFont="1"/>
    <xf numFmtId="3" fontId="9" fillId="2" borderId="2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3" fontId="9" fillId="2" borderId="2" xfId="0" applyNumberFormat="1" applyFont="1" applyFill="1" applyBorder="1" applyAlignment="1">
      <alignment horizontal="right" vertical="center"/>
    </xf>
    <xf numFmtId="3" fontId="9" fillId="2" borderId="2" xfId="0" applyNumberFormat="1" applyFont="1" applyFill="1" applyBorder="1" applyAlignment="1">
      <alignment horizontal="left" vertical="center" wrapText="1"/>
    </xf>
    <xf numFmtId="3" fontId="8" fillId="2" borderId="2" xfId="0" applyNumberFormat="1" applyFont="1" applyFill="1" applyBorder="1" applyAlignment="1">
      <alignment horizontal="left" vertical="center"/>
    </xf>
    <xf numFmtId="3" fontId="34" fillId="0" borderId="0" xfId="0" applyNumberFormat="1" applyFont="1" applyAlignment="1">
      <alignment horizontal="right" vertical="center"/>
    </xf>
    <xf numFmtId="3" fontId="34" fillId="0" borderId="0" xfId="0" applyNumberFormat="1" applyFont="1"/>
    <xf numFmtId="0" fontId="8" fillId="2" borderId="2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 wrapText="1"/>
    </xf>
    <xf numFmtId="3" fontId="8" fillId="0" borderId="2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3" fontId="9" fillId="0" borderId="2" xfId="0" applyNumberFormat="1" applyFont="1" applyBorder="1"/>
    <xf numFmtId="3" fontId="9" fillId="0" borderId="9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 vertical="center" wrapText="1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0" fontId="7" fillId="0" borderId="2" xfId="0" applyFont="1" applyBorder="1" applyAlignment="1">
      <alignment horizontal="left" vertical="center" wrapText="1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3" fontId="8" fillId="5" borderId="2" xfId="0" applyNumberFormat="1" applyFont="1" applyFill="1" applyBorder="1" applyAlignment="1">
      <alignment horizontal="left" vertical="center"/>
    </xf>
    <xf numFmtId="3" fontId="9" fillId="5" borderId="2" xfId="0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23" fillId="2" borderId="1" xfId="0" applyNumberFormat="1" applyFont="1" applyFill="1" applyBorder="1" applyAlignment="1">
      <alignment horizontal="right" vertical="center"/>
    </xf>
    <xf numFmtId="3" fontId="18" fillId="2" borderId="1" xfId="0" applyNumberFormat="1" applyFont="1" applyFill="1" applyBorder="1" applyAlignment="1">
      <alignment horizontal="right" vertical="center"/>
    </xf>
    <xf numFmtId="3" fontId="17" fillId="0" borderId="1" xfId="0" applyNumberFormat="1" applyFont="1" applyBorder="1" applyAlignment="1">
      <alignment vertical="center"/>
    </xf>
    <xf numFmtId="3" fontId="17" fillId="2" borderId="1" xfId="0" applyNumberFormat="1" applyFont="1" applyFill="1" applyBorder="1" applyAlignment="1">
      <alignment horizontal="right" vertical="center"/>
    </xf>
    <xf numFmtId="49" fontId="35" fillId="0" borderId="1" xfId="0" applyNumberFormat="1" applyFont="1" applyBorder="1" applyAlignment="1">
      <alignment horizontal="left" vertical="center" wrapText="1"/>
    </xf>
    <xf numFmtId="3" fontId="35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3" fontId="17" fillId="0" borderId="1" xfId="0" applyNumberFormat="1" applyFont="1" applyBorder="1" applyAlignment="1">
      <alignment horizontal="right" vertical="center"/>
    </xf>
    <xf numFmtId="3" fontId="13" fillId="6" borderId="1" xfId="0" applyNumberFormat="1" applyFont="1" applyFill="1" applyBorder="1" applyAlignment="1">
      <alignment horizontal="right" vertical="center"/>
    </xf>
    <xf numFmtId="49" fontId="18" fillId="2" borderId="1" xfId="0" applyNumberFormat="1" applyFont="1" applyFill="1" applyBorder="1" applyAlignment="1">
      <alignment horizontal="left" vertical="center"/>
    </xf>
    <xf numFmtId="49" fontId="18" fillId="0" borderId="1" xfId="0" applyNumberFormat="1" applyFont="1" applyBorder="1" applyAlignment="1">
      <alignment horizontal="right" vertical="center"/>
    </xf>
    <xf numFmtId="3" fontId="13" fillId="7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Border="1" applyAlignment="1">
      <alignment horizontal="right" vertical="center"/>
    </xf>
    <xf numFmtId="49" fontId="18" fillId="2" borderId="1" xfId="0" applyNumberFormat="1" applyFont="1" applyFill="1" applyBorder="1" applyAlignment="1">
      <alignment horizontal="right" vertical="center"/>
    </xf>
    <xf numFmtId="0" fontId="39" fillId="2" borderId="1" xfId="0" applyFont="1" applyFill="1" applyBorder="1" applyAlignment="1">
      <alignment vertical="center"/>
    </xf>
    <xf numFmtId="0" fontId="22" fillId="7" borderId="1" xfId="0" applyFont="1" applyFill="1" applyBorder="1" applyAlignment="1">
      <alignment vertical="center"/>
    </xf>
    <xf numFmtId="49" fontId="19" fillId="7" borderId="1" xfId="0" applyNumberFormat="1" applyFont="1" applyFill="1" applyBorder="1" applyAlignment="1">
      <alignment horizontal="right" vertical="center"/>
    </xf>
    <xf numFmtId="49" fontId="19" fillId="7" borderId="1" xfId="0" applyNumberFormat="1" applyFont="1" applyFill="1" applyBorder="1" applyAlignment="1">
      <alignment vertical="center"/>
    </xf>
    <xf numFmtId="3" fontId="19" fillId="7" borderId="1" xfId="0" applyNumberFormat="1" applyFont="1" applyFill="1" applyBorder="1" applyAlignment="1">
      <alignment horizontal="right" vertical="center"/>
    </xf>
    <xf numFmtId="49" fontId="19" fillId="2" borderId="1" xfId="0" applyNumberFormat="1" applyFont="1" applyFill="1" applyBorder="1" applyAlignment="1">
      <alignment horizontal="right" vertical="center"/>
    </xf>
    <xf numFmtId="49" fontId="19" fillId="2" borderId="1" xfId="0" applyNumberFormat="1" applyFont="1" applyFill="1" applyBorder="1" applyAlignment="1">
      <alignment vertical="center"/>
    </xf>
    <xf numFmtId="49" fontId="18" fillId="2" borderId="1" xfId="0" applyNumberFormat="1" applyFont="1" applyFill="1" applyBorder="1" applyAlignment="1">
      <alignment vertical="center"/>
    </xf>
    <xf numFmtId="3" fontId="26" fillId="2" borderId="1" xfId="0" applyNumberFormat="1" applyFont="1" applyFill="1" applyBorder="1" applyAlignment="1">
      <alignment horizontal="right" vertical="center"/>
    </xf>
    <xf numFmtId="3" fontId="40" fillId="2" borderId="1" xfId="0" applyNumberFormat="1" applyFont="1" applyFill="1" applyBorder="1" applyAlignment="1">
      <alignment horizontal="right" vertical="center"/>
    </xf>
    <xf numFmtId="3" fontId="26" fillId="0" borderId="1" xfId="0" applyNumberFormat="1" applyFont="1" applyBorder="1" applyAlignment="1">
      <alignment horizontal="right" vertical="center"/>
    </xf>
    <xf numFmtId="3" fontId="41" fillId="0" borderId="2" xfId="0" applyNumberFormat="1" applyFont="1" applyBorder="1" applyAlignment="1">
      <alignment horizontal="right" vertical="center"/>
    </xf>
    <xf numFmtId="0" fontId="9" fillId="2" borderId="11" xfId="0" applyFont="1" applyFill="1" applyBorder="1" applyAlignment="1">
      <alignment horizontal="left" vertical="center" wrapText="1"/>
    </xf>
    <xf numFmtId="3" fontId="42" fillId="0" borderId="2" xfId="0" applyNumberFormat="1" applyFont="1" applyBorder="1"/>
    <xf numFmtId="0" fontId="18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49" fontId="18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right" vertical="center"/>
    </xf>
    <xf numFmtId="0" fontId="41" fillId="0" borderId="0" xfId="0" applyFont="1" applyAlignment="1">
      <alignment horizontal="left" vertical="center" wrapText="1"/>
    </xf>
    <xf numFmtId="0" fontId="42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horizontal="left" vertical="center" wrapText="1"/>
    </xf>
    <xf numFmtId="3" fontId="42" fillId="0" borderId="2" xfId="0" applyNumberFormat="1" applyFont="1" applyBorder="1" applyAlignment="1">
      <alignment horizontal="right" vertical="center"/>
    </xf>
    <xf numFmtId="0" fontId="41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/>
    </xf>
    <xf numFmtId="0" fontId="41" fillId="0" borderId="2" xfId="0" applyFont="1" applyBorder="1" applyAlignment="1">
      <alignment horizontal="right" vertical="center"/>
    </xf>
    <xf numFmtId="3" fontId="9" fillId="0" borderId="12" xfId="0" applyNumberFormat="1" applyFont="1" applyBorder="1"/>
    <xf numFmtId="3" fontId="41" fillId="0" borderId="1" xfId="0" applyNumberFormat="1" applyFont="1" applyBorder="1" applyAlignment="1">
      <alignment horizontal="right" vertical="center"/>
    </xf>
    <xf numFmtId="3" fontId="43" fillId="0" borderId="2" xfId="0" applyNumberFormat="1" applyFont="1" applyBorder="1"/>
    <xf numFmtId="3" fontId="45" fillId="0" borderId="2" xfId="0" applyNumberFormat="1" applyFont="1" applyBorder="1"/>
    <xf numFmtId="0" fontId="44" fillId="0" borderId="10" xfId="0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vertical="center"/>
    </xf>
    <xf numFmtId="49" fontId="44" fillId="0" borderId="1" xfId="0" applyNumberFormat="1" applyFont="1" applyBorder="1" applyAlignment="1">
      <alignment horizontal="center" vertical="center"/>
    </xf>
    <xf numFmtId="49" fontId="41" fillId="0" borderId="1" xfId="0" applyNumberFormat="1" applyFont="1" applyBorder="1" applyAlignment="1">
      <alignment horizontal="center" vertical="center"/>
    </xf>
    <xf numFmtId="49" fontId="41" fillId="0" borderId="10" xfId="0" applyNumberFormat="1" applyFont="1" applyBorder="1" applyAlignment="1">
      <alignment vertical="center"/>
    </xf>
    <xf numFmtId="0" fontId="41" fillId="0" borderId="10" xfId="0" applyFont="1" applyBorder="1" applyAlignment="1">
      <alignment vertical="center"/>
    </xf>
    <xf numFmtId="3" fontId="46" fillId="2" borderId="2" xfId="0" applyNumberFormat="1" applyFont="1" applyFill="1" applyBorder="1" applyAlignment="1">
      <alignment horizontal="right" vertical="center"/>
    </xf>
    <xf numFmtId="3" fontId="12" fillId="6" borderId="1" xfId="0" applyNumberFormat="1" applyFont="1" applyFill="1" applyBorder="1" applyAlignment="1">
      <alignment horizontal="right" vertical="center"/>
    </xf>
    <xf numFmtId="3" fontId="17" fillId="6" borderId="1" xfId="0" applyNumberFormat="1" applyFont="1" applyFill="1" applyBorder="1" applyAlignment="1">
      <alignment horizontal="right" vertical="center"/>
    </xf>
    <xf numFmtId="0" fontId="47" fillId="0" borderId="2" xfId="0" applyFont="1" applyBorder="1" applyAlignment="1">
      <alignment horizontal="center" vertical="center"/>
    </xf>
    <xf numFmtId="0" fontId="47" fillId="0" borderId="2" xfId="0" applyFont="1" applyBorder="1" applyAlignment="1">
      <alignment horizontal="left" vertical="center" wrapText="1"/>
    </xf>
    <xf numFmtId="3" fontId="43" fillId="0" borderId="2" xfId="0" applyNumberFormat="1" applyFont="1" applyBorder="1" applyAlignment="1">
      <alignment horizontal="right" vertical="center"/>
    </xf>
    <xf numFmtId="3" fontId="46" fillId="2" borderId="1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Alignment="1">
      <alignment horizontal="left" vertical="center"/>
    </xf>
    <xf numFmtId="0" fontId="43" fillId="0" borderId="2" xfId="0" applyFont="1" applyBorder="1" applyAlignment="1">
      <alignment horizontal="left" vertical="center"/>
    </xf>
    <xf numFmtId="3" fontId="45" fillId="0" borderId="2" xfId="0" applyNumberFormat="1" applyFont="1" applyBorder="1" applyAlignment="1">
      <alignment horizontal="right" vertical="center"/>
    </xf>
    <xf numFmtId="0" fontId="24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center" vertical="center"/>
    </xf>
    <xf numFmtId="0" fontId="42" fillId="0" borderId="10" xfId="0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3" fontId="41" fillId="0" borderId="12" xfId="0" applyNumberFormat="1" applyFont="1" applyBorder="1" applyAlignment="1">
      <alignment horizontal="right" vertical="center"/>
    </xf>
    <xf numFmtId="3" fontId="43" fillId="0" borderId="7" xfId="0" applyNumberFormat="1" applyFont="1" applyBorder="1"/>
    <xf numFmtId="49" fontId="18" fillId="2" borderId="1" xfId="0" applyNumberFormat="1" applyFont="1" applyFill="1" applyBorder="1" applyAlignment="1">
      <alignment horizontal="center" vertical="center"/>
    </xf>
    <xf numFmtId="3" fontId="19" fillId="8" borderId="1" xfId="0" applyNumberFormat="1" applyFont="1" applyFill="1" applyBorder="1" applyAlignment="1">
      <alignment horizontal="right" vertical="center"/>
    </xf>
    <xf numFmtId="3" fontId="13" fillId="6" borderId="1" xfId="0" applyNumberFormat="1" applyFont="1" applyFill="1" applyBorder="1" applyAlignment="1">
      <alignment vertical="center"/>
    </xf>
    <xf numFmtId="3" fontId="46" fillId="7" borderId="1" xfId="0" applyNumberFormat="1" applyFont="1" applyFill="1" applyBorder="1" applyAlignment="1">
      <alignment horizontal="right" vertical="center"/>
    </xf>
    <xf numFmtId="3" fontId="34" fillId="3" borderId="1" xfId="0" applyNumberFormat="1" applyFont="1" applyFill="1" applyBorder="1" applyAlignment="1">
      <alignment horizontal="right" vertical="center"/>
    </xf>
    <xf numFmtId="49" fontId="17" fillId="2" borderId="2" xfId="2" applyNumberFormat="1" applyFont="1" applyFill="1" applyBorder="1" applyAlignment="1">
      <alignment horizontal="left" vertical="center" wrapText="1"/>
    </xf>
    <xf numFmtId="3" fontId="48" fillId="2" borderId="1" xfId="0" applyNumberFormat="1" applyFont="1" applyFill="1" applyBorder="1" applyAlignment="1">
      <alignment horizontal="right" vertical="center"/>
    </xf>
    <xf numFmtId="3" fontId="49" fillId="2" borderId="1" xfId="0" applyNumberFormat="1" applyFont="1" applyFill="1" applyBorder="1" applyAlignment="1">
      <alignment horizontal="right" vertical="center"/>
    </xf>
    <xf numFmtId="3" fontId="13" fillId="9" borderId="1" xfId="0" applyNumberFormat="1" applyFont="1" applyFill="1" applyBorder="1" applyAlignment="1">
      <alignment horizontal="right" vertical="center"/>
    </xf>
    <xf numFmtId="3" fontId="50" fillId="0" borderId="2" xfId="7" applyNumberFormat="1" applyFont="1" applyBorder="1" applyAlignment="1">
      <alignment horizontal="right" vertical="center"/>
    </xf>
    <xf numFmtId="0" fontId="18" fillId="2" borderId="1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left" vertical="center" wrapText="1"/>
    </xf>
    <xf numFmtId="0" fontId="8" fillId="5" borderId="1" xfId="2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2" borderId="0" xfId="2" applyFont="1" applyFill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3" fontId="14" fillId="2" borderId="7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/>
    </xf>
    <xf numFmtId="3" fontId="19" fillId="2" borderId="4" xfId="0" applyNumberFormat="1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8" fillId="2" borderId="0" xfId="6" applyFont="1" applyFill="1" applyAlignment="1">
      <alignment horizontal="center" vertical="center" wrapText="1"/>
    </xf>
    <xf numFmtId="0" fontId="29" fillId="2" borderId="2" xfId="6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8" fillId="2" borderId="0" xfId="2" applyFont="1" applyFill="1" applyAlignment="1">
      <alignment horizontal="left" vertical="center" wrapText="1"/>
    </xf>
    <xf numFmtId="3" fontId="45" fillId="2" borderId="2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left" vertical="center" wrapText="1"/>
    </xf>
    <xf numFmtId="3" fontId="44" fillId="2" borderId="1" xfId="0" applyNumberFormat="1" applyFont="1" applyFill="1" applyBorder="1" applyAlignment="1">
      <alignment vertical="center"/>
    </xf>
    <xf numFmtId="0" fontId="44" fillId="0" borderId="2" xfId="0" applyFont="1" applyBorder="1" applyAlignment="1">
      <alignment horizontal="center" vertical="center"/>
    </xf>
    <xf numFmtId="0" fontId="44" fillId="0" borderId="2" xfId="0" applyFont="1" applyBorder="1" applyAlignment="1">
      <alignment horizontal="left" vertical="center" wrapText="1"/>
    </xf>
    <xf numFmtId="3" fontId="44" fillId="0" borderId="1" xfId="0" applyNumberFormat="1" applyFont="1" applyBorder="1" applyAlignment="1">
      <alignment horizontal="right" vertical="center"/>
    </xf>
    <xf numFmtId="3" fontId="45" fillId="2" borderId="1" xfId="0" applyNumberFormat="1" applyFont="1" applyFill="1" applyBorder="1" applyAlignment="1">
      <alignment vertical="center"/>
    </xf>
    <xf numFmtId="3" fontId="44" fillId="2" borderId="6" xfId="0" applyNumberFormat="1" applyFont="1" applyFill="1" applyBorder="1" applyAlignment="1">
      <alignment vertical="center"/>
    </xf>
    <xf numFmtId="0" fontId="41" fillId="0" borderId="11" xfId="0" applyFont="1" applyBorder="1" applyAlignment="1">
      <alignment horizontal="left" vertical="center" wrapText="1"/>
    </xf>
    <xf numFmtId="3" fontId="44" fillId="2" borderId="7" xfId="0" applyNumberFormat="1" applyFont="1" applyFill="1" applyBorder="1" applyAlignment="1">
      <alignment horizontal="right" vertical="center"/>
    </xf>
    <xf numFmtId="3" fontId="44" fillId="0" borderId="2" xfId="0" applyNumberFormat="1" applyFont="1" applyBorder="1" applyAlignment="1">
      <alignment horizontal="right" vertical="center"/>
    </xf>
    <xf numFmtId="3" fontId="51" fillId="0" borderId="2" xfId="0" applyNumberFormat="1" applyFont="1" applyBorder="1" applyAlignment="1">
      <alignment horizontal="right" vertical="center"/>
    </xf>
    <xf numFmtId="49" fontId="43" fillId="0" borderId="1" xfId="0" applyNumberFormat="1" applyFont="1" applyBorder="1" applyAlignment="1">
      <alignment horizontal="center" vertical="center"/>
    </xf>
    <xf numFmtId="49" fontId="43" fillId="0" borderId="10" xfId="0" applyNumberFormat="1" applyFont="1" applyBorder="1" applyAlignment="1">
      <alignment vertical="center"/>
    </xf>
    <xf numFmtId="3" fontId="51" fillId="2" borderId="1" xfId="0" applyNumberFormat="1" applyFont="1" applyFill="1" applyBorder="1" applyAlignment="1">
      <alignment vertical="center"/>
    </xf>
    <xf numFmtId="3" fontId="51" fillId="0" borderId="1" xfId="0" applyNumberFormat="1" applyFont="1" applyBorder="1" applyAlignment="1">
      <alignment horizontal="right" vertical="center"/>
    </xf>
    <xf numFmtId="3" fontId="45" fillId="0" borderId="1" xfId="0" applyNumberFormat="1" applyFont="1" applyBorder="1" applyAlignment="1">
      <alignment horizontal="right" vertical="center"/>
    </xf>
    <xf numFmtId="3" fontId="44" fillId="0" borderId="0" xfId="0" applyNumberFormat="1" applyFont="1" applyAlignment="1">
      <alignment horizontal="right" vertical="center"/>
    </xf>
    <xf numFmtId="3" fontId="44" fillId="2" borderId="2" xfId="0" applyNumberFormat="1" applyFont="1" applyFill="1" applyBorder="1" applyAlignment="1">
      <alignment horizontal="right" vertical="center"/>
    </xf>
    <xf numFmtId="3" fontId="51" fillId="0" borderId="13" xfId="0" applyNumberFormat="1" applyFont="1" applyBorder="1" applyAlignment="1">
      <alignment horizontal="right" vertical="center"/>
    </xf>
    <xf numFmtId="3" fontId="52" fillId="0" borderId="2" xfId="0" applyNumberFormat="1" applyFont="1" applyBorder="1" applyAlignment="1">
      <alignment horizontal="right" vertical="center"/>
    </xf>
    <xf numFmtId="3" fontId="44" fillId="5" borderId="2" xfId="0" applyNumberFormat="1" applyFont="1" applyFill="1" applyBorder="1" applyAlignment="1">
      <alignment horizontal="right" vertical="center"/>
    </xf>
    <xf numFmtId="3" fontId="18" fillId="2" borderId="2" xfId="0" applyNumberFormat="1" applyFont="1" applyFill="1" applyBorder="1" applyAlignment="1">
      <alignment vertical="center"/>
    </xf>
    <xf numFmtId="3" fontId="18" fillId="2" borderId="2" xfId="2" applyNumberFormat="1" applyFont="1" applyFill="1" applyBorder="1" applyAlignment="1">
      <alignment horizontal="right" vertical="center"/>
    </xf>
    <xf numFmtId="3" fontId="53" fillId="0" borderId="2" xfId="7" applyNumberFormat="1" applyFont="1" applyBorder="1" applyAlignment="1">
      <alignment horizontal="right" vertical="center"/>
    </xf>
  </cellXfs>
  <cellStyles count="12">
    <cellStyle name="Normal" xfId="1" xr:uid="{00000000-0005-0000-0000-000006000000}"/>
    <cellStyle name="Normalno" xfId="0" builtinId="0"/>
    <cellStyle name="Normalno 2" xfId="2" xr:uid="{00000000-0005-0000-0000-000007000000}"/>
    <cellStyle name="Normalno 2 2" xfId="3" xr:uid="{00000000-0005-0000-0000-000008000000}"/>
    <cellStyle name="Normalno 3" xfId="4" xr:uid="{00000000-0005-0000-0000-000009000000}"/>
    <cellStyle name="Normalno 3 2" xfId="5" xr:uid="{00000000-0005-0000-0000-00000A000000}"/>
    <cellStyle name="Normalno 3 3" xfId="6" xr:uid="{00000000-0005-0000-0000-00000B000000}"/>
    <cellStyle name="Normalno 4" xfId="7" xr:uid="{00000000-0005-0000-0000-00000C000000}"/>
    <cellStyle name="Normalno 5" xfId="8" xr:uid="{00000000-0005-0000-0000-00000D000000}"/>
    <cellStyle name="Normalno 6" xfId="9" xr:uid="{00000000-0005-0000-0000-00000E000000}"/>
    <cellStyle name="Obično_List10" xfId="10" xr:uid="{00000000-0005-0000-0000-00000F000000}"/>
    <cellStyle name="Obično_List9" xfId="11" xr:uid="{00000000-0005-0000-0000-00001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206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DD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zoomScaleNormal="100" workbookViewId="0">
      <selection activeCell="M20" sqref="M20"/>
    </sheetView>
  </sheetViews>
  <sheetFormatPr defaultColWidth="8.85546875" defaultRowHeight="15.75" x14ac:dyDescent="0.25"/>
  <cols>
    <col min="1" max="4" width="8.85546875" style="4"/>
    <col min="5" max="5" width="22.85546875" style="4" customWidth="1"/>
    <col min="6" max="7" width="16.5703125" style="4" hidden="1" customWidth="1"/>
    <col min="8" max="10" width="15.28515625" style="4" customWidth="1"/>
    <col min="11" max="11" width="8.85546875" style="4"/>
    <col min="12" max="12" width="16.85546875" style="4" customWidth="1"/>
    <col min="13" max="13" width="11.7109375" style="4" customWidth="1"/>
    <col min="14" max="16" width="12.7109375" style="4" customWidth="1"/>
    <col min="17" max="16384" width="8.85546875" style="4"/>
  </cols>
  <sheetData>
    <row r="1" spans="1:16" ht="40.5" customHeight="1" x14ac:dyDescent="0.25">
      <c r="A1" s="350" t="s">
        <v>253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16" ht="24" customHeight="1" x14ac:dyDescent="0.25">
      <c r="A2" s="341" t="s">
        <v>0</v>
      </c>
      <c r="B2" s="341"/>
      <c r="C2" s="341"/>
      <c r="D2" s="341"/>
      <c r="E2" s="341"/>
      <c r="F2" s="341"/>
      <c r="G2" s="341"/>
      <c r="H2" s="341"/>
      <c r="I2" s="341"/>
      <c r="J2" s="341"/>
    </row>
    <row r="3" spans="1:16" ht="23.25" customHeight="1" x14ac:dyDescent="0.25">
      <c r="A3" s="342" t="s">
        <v>1</v>
      </c>
      <c r="B3" s="342"/>
      <c r="C3" s="342"/>
      <c r="D3" s="342"/>
      <c r="E3" s="342"/>
      <c r="F3" s="3" t="s">
        <v>2</v>
      </c>
      <c r="G3" s="3" t="s">
        <v>3</v>
      </c>
      <c r="H3" s="3" t="s">
        <v>4</v>
      </c>
      <c r="I3" s="3" t="s">
        <v>235</v>
      </c>
      <c r="J3" s="3" t="s">
        <v>236</v>
      </c>
    </row>
    <row r="4" spans="1:16" ht="27.75" customHeight="1" x14ac:dyDescent="0.25">
      <c r="A4" s="351" t="s">
        <v>5</v>
      </c>
      <c r="B4" s="351"/>
      <c r="C4" s="351"/>
      <c r="D4" s="351"/>
      <c r="E4" s="351"/>
      <c r="F4" s="5" t="e">
        <f>SUM(F5:F6)</f>
        <v>#REF!</v>
      </c>
      <c r="G4" s="5" t="e">
        <f>SUM(G5:G6)</f>
        <v>#REF!</v>
      </c>
      <c r="H4" s="5">
        <f>SUM(H5:H6)</f>
        <v>2028448.96</v>
      </c>
      <c r="I4" s="5">
        <v>1338030.02</v>
      </c>
      <c r="J4" s="5">
        <v>1151548.06</v>
      </c>
      <c r="L4" s="6"/>
    </row>
    <row r="5" spans="1:16" ht="27.75" customHeight="1" x14ac:dyDescent="0.25">
      <c r="A5" s="346" t="s">
        <v>6</v>
      </c>
      <c r="B5" s="346"/>
      <c r="C5" s="346"/>
      <c r="D5" s="346"/>
      <c r="E5" s="346"/>
      <c r="F5" s="7" t="e">
        <f>SUM('RAČUN PRIHODA I RASHODA'!#REF!)</f>
        <v>#REF!</v>
      </c>
      <c r="G5" s="7" t="e">
        <f>SUM('RAČUN PRIHODA I RASHODA'!#REF!)</f>
        <v>#REF!</v>
      </c>
      <c r="H5" s="7">
        <v>2025948.96</v>
      </c>
      <c r="I5" s="7">
        <v>1338030.02</v>
      </c>
      <c r="J5" s="7">
        <v>1151548.06</v>
      </c>
      <c r="L5" s="8"/>
      <c r="M5" s="8"/>
      <c r="N5" s="8"/>
      <c r="O5" s="8"/>
    </row>
    <row r="6" spans="1:16" ht="27.75" customHeight="1" x14ac:dyDescent="0.25">
      <c r="A6" s="348" t="s">
        <v>7</v>
      </c>
      <c r="B6" s="348"/>
      <c r="C6" s="348"/>
      <c r="D6" s="348"/>
      <c r="E6" s="348"/>
      <c r="F6" s="7" t="e">
        <f>SUM('RAČUN PRIHODA I RASHODA'!#REF!)</f>
        <v>#REF!</v>
      </c>
      <c r="G6" s="7" t="e">
        <f>SUM('RAČUN PRIHODA I RASHODA'!#REF!)</f>
        <v>#REF!</v>
      </c>
      <c r="H6" s="7">
        <v>2500</v>
      </c>
      <c r="I6" s="7">
        <v>0</v>
      </c>
      <c r="J6" s="7">
        <v>0</v>
      </c>
    </row>
    <row r="7" spans="1:16" ht="27.75" customHeight="1" x14ac:dyDescent="0.25">
      <c r="A7" s="349" t="s">
        <v>8</v>
      </c>
      <c r="B7" s="349"/>
      <c r="C7" s="349"/>
      <c r="D7" s="349"/>
      <c r="E7" s="349"/>
      <c r="F7" s="9" t="e">
        <f>SUM(F8:F9)</f>
        <v>#REF!</v>
      </c>
      <c r="G7" s="9" t="e">
        <f>SUM(G8:G9)</f>
        <v>#REF!</v>
      </c>
      <c r="H7" s="9">
        <f>SUM(H8:H9)</f>
        <v>2050409.8399999999</v>
      </c>
      <c r="I7" s="9">
        <f>SUM(I8,I9)</f>
        <v>1165098.24</v>
      </c>
      <c r="J7" s="9">
        <f>SUM(J8,J9)</f>
        <v>1135584.6600000001</v>
      </c>
    </row>
    <row r="8" spans="1:16" ht="27.75" customHeight="1" x14ac:dyDescent="0.25">
      <c r="A8" s="346" t="s">
        <v>9</v>
      </c>
      <c r="B8" s="346"/>
      <c r="C8" s="346"/>
      <c r="D8" s="346"/>
      <c r="E8" s="346"/>
      <c r="F8" s="7" t="e">
        <f>SUM('RAČUN PRIHODA I RASHODA'!#REF!)</f>
        <v>#REF!</v>
      </c>
      <c r="G8" s="7" t="e">
        <f>SUM('RAČUN PRIHODA I RASHODA'!#REF!)</f>
        <v>#REF!</v>
      </c>
      <c r="H8" s="7">
        <v>726994.94</v>
      </c>
      <c r="I8" s="7">
        <v>1077837.24</v>
      </c>
      <c r="J8" s="7">
        <v>1054311.3700000001</v>
      </c>
      <c r="L8" s="8"/>
      <c r="M8" s="8"/>
      <c r="N8" s="6"/>
      <c r="O8" s="6"/>
      <c r="P8" s="6"/>
    </row>
    <row r="9" spans="1:16" ht="27.75" customHeight="1" x14ac:dyDescent="0.25">
      <c r="A9" s="348" t="s">
        <v>10</v>
      </c>
      <c r="B9" s="348"/>
      <c r="C9" s="348"/>
      <c r="D9" s="348"/>
      <c r="E9" s="348"/>
      <c r="F9" s="7" t="e">
        <f>SUM('RAČUN PRIHODA I RASHODA'!#REF!)</f>
        <v>#REF!</v>
      </c>
      <c r="G9" s="7" t="e">
        <f>SUM('RAČUN PRIHODA I RASHODA'!#REF!)</f>
        <v>#REF!</v>
      </c>
      <c r="H9" s="7">
        <v>1323414.8999999999</v>
      </c>
      <c r="I9" s="7">
        <v>87261</v>
      </c>
      <c r="J9" s="7">
        <v>81273.289999999994</v>
      </c>
      <c r="N9" s="6"/>
      <c r="O9" s="6"/>
      <c r="P9" s="6"/>
    </row>
    <row r="10" spans="1:16" ht="27.75" customHeight="1" x14ac:dyDescent="0.25">
      <c r="A10" s="347" t="s">
        <v>11</v>
      </c>
      <c r="B10" s="347"/>
      <c r="C10" s="347"/>
      <c r="D10" s="347"/>
      <c r="E10" s="347"/>
      <c r="F10" s="10" t="e">
        <f>SUM(F4-F7)</f>
        <v>#REF!</v>
      </c>
      <c r="G10" s="10" t="e">
        <f>SUM(G4-G7)</f>
        <v>#REF!</v>
      </c>
      <c r="H10" s="10">
        <f>SUM(H4-H7)</f>
        <v>-21960.879999999888</v>
      </c>
      <c r="I10" s="10">
        <f>SUM(I4-I7)</f>
        <v>172931.78000000003</v>
      </c>
      <c r="J10" s="10">
        <f>SUM(J4-J7)</f>
        <v>15963.399999999907</v>
      </c>
      <c r="N10" s="6"/>
      <c r="O10" s="6"/>
      <c r="P10" s="6"/>
    </row>
    <row r="11" spans="1:16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2"/>
      <c r="M11" s="12"/>
      <c r="N11" s="12"/>
      <c r="O11" s="12"/>
      <c r="P11" s="6"/>
    </row>
    <row r="12" spans="1:16" ht="21.75" customHeight="1" x14ac:dyDescent="0.25">
      <c r="A12" s="341" t="s">
        <v>12</v>
      </c>
      <c r="B12" s="341"/>
      <c r="C12" s="341"/>
      <c r="D12" s="341"/>
      <c r="E12" s="341"/>
      <c r="F12" s="341"/>
      <c r="G12" s="341"/>
      <c r="H12" s="341"/>
      <c r="I12" s="341"/>
      <c r="J12" s="341"/>
      <c r="K12" s="12"/>
      <c r="L12" s="12"/>
      <c r="M12" s="12"/>
      <c r="N12" s="12"/>
      <c r="O12" s="12"/>
      <c r="P12" s="6"/>
    </row>
    <row r="13" spans="1:16" ht="19.5" customHeight="1" x14ac:dyDescent="0.25">
      <c r="A13" s="342" t="s">
        <v>13</v>
      </c>
      <c r="B13" s="342"/>
      <c r="C13" s="342"/>
      <c r="D13" s="342"/>
      <c r="E13" s="342"/>
      <c r="F13" s="3" t="s">
        <v>2</v>
      </c>
      <c r="G13" s="3" t="s">
        <v>3</v>
      </c>
      <c r="H13" s="3" t="s">
        <v>4</v>
      </c>
      <c r="I13" s="3" t="s">
        <v>235</v>
      </c>
      <c r="J13" s="3" t="s">
        <v>236</v>
      </c>
    </row>
    <row r="14" spans="1:16" ht="25.5" customHeight="1" x14ac:dyDescent="0.25">
      <c r="A14" s="346" t="s">
        <v>14</v>
      </c>
      <c r="B14" s="346"/>
      <c r="C14" s="346"/>
      <c r="D14" s="346"/>
      <c r="E14" s="346"/>
      <c r="F14" s="13">
        <v>0</v>
      </c>
      <c r="G14" s="13">
        <v>0</v>
      </c>
      <c r="H14" s="14">
        <v>0</v>
      </c>
      <c r="I14" s="13">
        <v>0</v>
      </c>
      <c r="J14" s="13">
        <v>0</v>
      </c>
    </row>
    <row r="15" spans="1:16" ht="25.5" customHeight="1" x14ac:dyDescent="0.25">
      <c r="A15" s="346" t="s">
        <v>15</v>
      </c>
      <c r="B15" s="346"/>
      <c r="C15" s="346"/>
      <c r="D15" s="346"/>
      <c r="E15" s="346"/>
      <c r="F15" s="13">
        <v>0</v>
      </c>
      <c r="G15" s="13">
        <v>0</v>
      </c>
      <c r="H15" s="13">
        <v>0</v>
      </c>
      <c r="I15" s="14">
        <v>0</v>
      </c>
      <c r="J15" s="14">
        <v>0</v>
      </c>
    </row>
    <row r="16" spans="1:16" s="16" customFormat="1" ht="25.5" customHeight="1" x14ac:dyDescent="0.25">
      <c r="A16" s="347" t="s">
        <v>16</v>
      </c>
      <c r="B16" s="347"/>
      <c r="C16" s="347"/>
      <c r="D16" s="347"/>
      <c r="E16" s="347"/>
      <c r="F16" s="15">
        <f>SUM(F14-F15)</f>
        <v>0</v>
      </c>
      <c r="G16" s="15">
        <f>SUM(G14-G15)</f>
        <v>0</v>
      </c>
      <c r="H16" s="15">
        <f>SUM(H14-H15)</f>
        <v>0</v>
      </c>
      <c r="I16" s="15">
        <f>SUM(I14-I15)</f>
        <v>0</v>
      </c>
      <c r="J16" s="15">
        <f>SUM(J14-J15)</f>
        <v>0</v>
      </c>
      <c r="N16" s="17"/>
    </row>
    <row r="17" spans="1:16" s="16" customFormat="1" ht="21.75" customHeight="1" x14ac:dyDescent="0.25">
      <c r="A17" s="18"/>
      <c r="B17" s="18"/>
      <c r="C17" s="18"/>
      <c r="D17" s="18"/>
      <c r="E17" s="18"/>
      <c r="F17" s="18"/>
      <c r="G17" s="18"/>
      <c r="H17" s="19"/>
      <c r="I17" s="19"/>
      <c r="J17" s="19"/>
    </row>
    <row r="18" spans="1:16" ht="21.75" customHeight="1" x14ac:dyDescent="0.25">
      <c r="A18" s="341" t="s">
        <v>17</v>
      </c>
      <c r="B18" s="341"/>
      <c r="C18" s="341"/>
      <c r="D18" s="341"/>
      <c r="E18" s="341"/>
      <c r="F18" s="341"/>
      <c r="G18" s="341"/>
      <c r="H18" s="341"/>
      <c r="I18" s="341"/>
      <c r="J18" s="341"/>
      <c r="N18" s="6"/>
      <c r="O18" s="6"/>
      <c r="P18" s="6"/>
    </row>
    <row r="19" spans="1:16" ht="22.5" customHeight="1" x14ac:dyDescent="0.25">
      <c r="A19" s="342" t="s">
        <v>18</v>
      </c>
      <c r="B19" s="342"/>
      <c r="C19" s="342"/>
      <c r="D19" s="342"/>
      <c r="E19" s="342"/>
      <c r="F19" s="3" t="s">
        <v>2</v>
      </c>
      <c r="G19" s="3" t="s">
        <v>3</v>
      </c>
      <c r="H19" s="3" t="s">
        <v>4</v>
      </c>
      <c r="I19" s="3" t="s">
        <v>235</v>
      </c>
      <c r="J19" s="3" t="s">
        <v>236</v>
      </c>
      <c r="M19" s="6"/>
      <c r="N19" s="6"/>
      <c r="O19" s="6"/>
      <c r="P19" s="6"/>
    </row>
    <row r="20" spans="1:16" ht="36" customHeight="1" x14ac:dyDescent="0.25">
      <c r="A20" s="343" t="s">
        <v>19</v>
      </c>
      <c r="B20" s="343"/>
      <c r="C20" s="343"/>
      <c r="D20" s="343"/>
      <c r="E20" s="343"/>
      <c r="F20" s="14">
        <v>130100</v>
      </c>
      <c r="G20" s="14">
        <v>87100</v>
      </c>
      <c r="H20" s="318">
        <v>-21961</v>
      </c>
      <c r="I20" s="14">
        <v>20000</v>
      </c>
      <c r="J20" s="14">
        <v>15963</v>
      </c>
      <c r="L20" s="6"/>
      <c r="M20" s="6"/>
      <c r="N20" s="6"/>
      <c r="O20" s="6"/>
      <c r="P20" s="6"/>
    </row>
    <row r="21" spans="1:16" s="20" customFormat="1" ht="36" customHeight="1" x14ac:dyDescent="0.25">
      <c r="A21" s="344" t="s">
        <v>20</v>
      </c>
      <c r="B21" s="344"/>
      <c r="C21" s="344"/>
      <c r="D21" s="344"/>
      <c r="E21" s="344"/>
      <c r="F21" s="15" t="e">
        <f>SUM('RAČUN PRIHODA I RASHODA'!#REF!-'RAČUN PRIHODA I RASHODA'!#REF!)</f>
        <v>#REF!</v>
      </c>
      <c r="G21" s="15" t="e">
        <f>SUM('RAČUN PRIHODA I RASHODA'!#REF!-'RAČUN PRIHODA I RASHODA'!#REF!)</f>
        <v>#REF!</v>
      </c>
      <c r="H21" s="333">
        <v>-31462</v>
      </c>
      <c r="I21" s="333">
        <v>-172932</v>
      </c>
      <c r="J21" s="334">
        <v>-53268</v>
      </c>
      <c r="L21" s="21"/>
      <c r="M21" s="22"/>
      <c r="N21" s="21"/>
    </row>
    <row r="22" spans="1:16" ht="21.75" customHeight="1" x14ac:dyDescent="0.25">
      <c r="A22" s="23"/>
      <c r="B22" s="23"/>
      <c r="C22" s="24"/>
      <c r="D22" s="25"/>
      <c r="E22" s="23"/>
      <c r="F22" s="23"/>
      <c r="G22" s="23"/>
      <c r="H22" s="24"/>
      <c r="I22" s="24"/>
      <c r="J22" s="24"/>
      <c r="M22" s="6"/>
    </row>
    <row r="23" spans="1:16" ht="30" customHeight="1" x14ac:dyDescent="0.25">
      <c r="A23" s="345" t="s">
        <v>21</v>
      </c>
      <c r="B23" s="345"/>
      <c r="C23" s="345"/>
      <c r="D23" s="345"/>
      <c r="E23" s="345"/>
      <c r="F23" s="26" t="e">
        <f>SUM(F10,F16,F21)</f>
        <v>#REF!</v>
      </c>
      <c r="G23" s="26" t="e">
        <f>SUM(G10,G16,G21)</f>
        <v>#REF!</v>
      </c>
      <c r="H23" s="312">
        <v>-53423</v>
      </c>
      <c r="I23" s="312">
        <v>-152932</v>
      </c>
      <c r="J23" s="312">
        <v>-37305</v>
      </c>
    </row>
    <row r="25" spans="1:16" x14ac:dyDescent="0.25">
      <c r="F25" s="8"/>
      <c r="G25" s="6"/>
    </row>
  </sheetData>
  <mergeCells count="20">
    <mergeCell ref="A1:J1"/>
    <mergeCell ref="A2:J2"/>
    <mergeCell ref="A3:E3"/>
    <mergeCell ref="A4:E4"/>
    <mergeCell ref="A5:E5"/>
    <mergeCell ref="A6:E6"/>
    <mergeCell ref="A7:E7"/>
    <mergeCell ref="A8:E8"/>
    <mergeCell ref="A9:E9"/>
    <mergeCell ref="A10:E10"/>
    <mergeCell ref="A12:J12"/>
    <mergeCell ref="A13:E13"/>
    <mergeCell ref="A14:E14"/>
    <mergeCell ref="A15:E15"/>
    <mergeCell ref="A16:E16"/>
    <mergeCell ref="A18:J18"/>
    <mergeCell ref="A19:E19"/>
    <mergeCell ref="A20:E20"/>
    <mergeCell ref="A21:E21"/>
    <mergeCell ref="A23:E23"/>
  </mergeCells>
  <pageMargins left="0.70833333333333304" right="0.70833333333333304" top="0.74791666666666701" bottom="0.74791666666666701" header="0.511811023622047" footer="0.511811023622047"/>
  <pageSetup paperSize="9" scale="8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06"/>
  <sheetViews>
    <sheetView topLeftCell="A178" zoomScaleNormal="100" workbookViewId="0">
      <selection activeCell="L198" sqref="L198"/>
    </sheetView>
  </sheetViews>
  <sheetFormatPr defaultColWidth="9.140625" defaultRowHeight="15" x14ac:dyDescent="0.2"/>
  <cols>
    <col min="1" max="2" width="8.28515625" style="27" bestFit="1" customWidth="1"/>
    <col min="3" max="3" width="5.28515625" style="27" customWidth="1"/>
    <col min="4" max="4" width="47.85546875" style="27" customWidth="1"/>
    <col min="5" max="5" width="12.5703125" style="28" customWidth="1"/>
    <col min="6" max="7" width="12.5703125" style="27" customWidth="1"/>
    <col min="8" max="9" width="8.85546875" style="27" customWidth="1"/>
    <col min="10" max="14" width="15.140625" style="27" customWidth="1"/>
    <col min="15" max="15" width="16.7109375" style="27" hidden="1" customWidth="1"/>
    <col min="16" max="16" width="16.42578125" style="27" hidden="1" customWidth="1"/>
    <col min="17" max="17" width="12.5703125" style="27" hidden="1" customWidth="1"/>
    <col min="18" max="19" width="10.7109375" style="27" customWidth="1"/>
    <col min="20" max="20" width="10.28515625" style="27" customWidth="1"/>
    <col min="21" max="21" width="11.85546875" style="27" customWidth="1"/>
    <col min="22" max="22" width="15.42578125" style="27" customWidth="1"/>
    <col min="23" max="16384" width="9.140625" style="27"/>
  </cols>
  <sheetData>
    <row r="1" spans="1:17" ht="31.5" customHeight="1" x14ac:dyDescent="0.2">
      <c r="A1" s="350" t="s">
        <v>253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17" ht="15.75" customHeight="1" x14ac:dyDescent="0.2">
      <c r="A2" s="354" t="s">
        <v>6</v>
      </c>
      <c r="B2" s="354"/>
      <c r="C2" s="354"/>
      <c r="D2" s="354"/>
      <c r="E2" s="354"/>
      <c r="F2" s="354"/>
      <c r="G2" s="354"/>
      <c r="H2" s="354"/>
      <c r="I2" s="354"/>
    </row>
    <row r="3" spans="1:17" s="31" customFormat="1" ht="60" x14ac:dyDescent="0.2">
      <c r="A3" s="29" t="s">
        <v>22</v>
      </c>
      <c r="B3" s="29" t="s">
        <v>23</v>
      </c>
      <c r="C3" s="29" t="s">
        <v>24</v>
      </c>
      <c r="D3" s="30" t="s">
        <v>25</v>
      </c>
      <c r="E3" s="29" t="s">
        <v>4</v>
      </c>
      <c r="F3" s="29" t="s">
        <v>235</v>
      </c>
      <c r="G3" s="29" t="s">
        <v>238</v>
      </c>
      <c r="H3" s="29" t="s">
        <v>26</v>
      </c>
      <c r="I3" s="29" t="s">
        <v>26</v>
      </c>
      <c r="J3" s="27"/>
      <c r="K3" s="27"/>
      <c r="L3" s="27"/>
      <c r="M3" s="27"/>
      <c r="N3" s="27"/>
      <c r="O3" s="27"/>
      <c r="P3" s="27"/>
      <c r="Q3" s="27"/>
    </row>
    <row r="4" spans="1:17" s="31" customFormat="1" x14ac:dyDescent="0.2">
      <c r="A4" s="353">
        <v>1</v>
      </c>
      <c r="B4" s="353"/>
      <c r="C4" s="353"/>
      <c r="D4" s="353"/>
      <c r="E4" s="32">
        <v>2</v>
      </c>
      <c r="F4" s="33">
        <v>3</v>
      </c>
      <c r="G4" s="33">
        <v>4</v>
      </c>
      <c r="H4" s="34" t="s">
        <v>27</v>
      </c>
      <c r="I4" s="35" t="s">
        <v>28</v>
      </c>
      <c r="J4" s="27"/>
      <c r="K4" s="27"/>
      <c r="L4" s="27"/>
      <c r="M4" s="27"/>
      <c r="N4" s="27"/>
      <c r="O4" s="27"/>
      <c r="P4" s="27"/>
      <c r="Q4" s="27"/>
    </row>
    <row r="5" spans="1:17" s="40" customFormat="1" x14ac:dyDescent="0.2">
      <c r="A5" s="29">
        <v>6</v>
      </c>
      <c r="B5" s="36"/>
      <c r="C5" s="29"/>
      <c r="D5" s="37" t="s">
        <v>29</v>
      </c>
      <c r="E5" s="36">
        <f>SUM(E17,E24,E28,E33,E37,E41)</f>
        <v>2025949.4100000001</v>
      </c>
      <c r="F5" s="36">
        <v>1338030.02</v>
      </c>
      <c r="G5" s="132">
        <v>1151548.06</v>
      </c>
      <c r="H5" s="36">
        <f t="shared" ref="H5:H39" si="0">SUM(G5/E5*100)</f>
        <v>56.839921782647075</v>
      </c>
      <c r="I5" s="38">
        <f t="shared" ref="I5:I47" si="1">SUM(G5/F5*100)</f>
        <v>86.062946480079731</v>
      </c>
      <c r="J5" s="39"/>
      <c r="K5" s="39"/>
      <c r="L5" s="39"/>
      <c r="M5" s="39"/>
      <c r="N5" s="39"/>
      <c r="O5" s="39"/>
      <c r="P5" s="39"/>
      <c r="Q5" s="39"/>
    </row>
    <row r="6" spans="1:17" s="31" customFormat="1" ht="30" x14ac:dyDescent="0.2">
      <c r="A6" s="41"/>
      <c r="B6" s="42">
        <v>63</v>
      </c>
      <c r="C6" s="43"/>
      <c r="D6" s="44" t="s">
        <v>30</v>
      </c>
      <c r="E6" s="36">
        <f>SUM(E9,E11)</f>
        <v>115635.41</v>
      </c>
      <c r="F6" s="36">
        <v>235981.52</v>
      </c>
      <c r="G6" s="36">
        <v>192179.54</v>
      </c>
      <c r="H6" s="36">
        <f t="shared" si="0"/>
        <v>166.19436900859347</v>
      </c>
      <c r="I6" s="38">
        <f t="shared" si="1"/>
        <v>81.438385514255529</v>
      </c>
      <c r="J6" s="27"/>
      <c r="K6" s="27"/>
      <c r="L6" s="27"/>
      <c r="M6" s="27"/>
      <c r="N6" s="27"/>
      <c r="O6" s="27"/>
      <c r="P6" s="27"/>
      <c r="Q6" s="27"/>
    </row>
    <row r="7" spans="1:17" s="31" customFormat="1" x14ac:dyDescent="0.2">
      <c r="A7" s="41"/>
      <c r="B7" s="42" t="s">
        <v>250</v>
      </c>
      <c r="C7" s="43"/>
      <c r="D7" s="44" t="s">
        <v>251</v>
      </c>
      <c r="E7" s="36">
        <v>0</v>
      </c>
      <c r="F7" s="36">
        <v>29981.24</v>
      </c>
      <c r="G7" s="36">
        <v>29980.54</v>
      </c>
      <c r="H7" s="36" t="e">
        <f t="shared" ref="H7:H8" si="2">SUM(G7/E7*100)</f>
        <v>#DIV/0!</v>
      </c>
      <c r="I7" s="38">
        <f t="shared" ref="I7:I8" si="3">SUM(G7/F7*100)</f>
        <v>99.997665206642552</v>
      </c>
      <c r="J7" s="27"/>
      <c r="K7" s="27"/>
      <c r="L7" s="27"/>
      <c r="M7" s="27"/>
      <c r="N7" s="27"/>
      <c r="O7" s="27"/>
      <c r="P7" s="27"/>
      <c r="Q7" s="27"/>
    </row>
    <row r="8" spans="1:17" s="31" customFormat="1" x14ac:dyDescent="0.2">
      <c r="A8" s="41"/>
      <c r="B8" s="273" t="s">
        <v>249</v>
      </c>
      <c r="C8" s="330"/>
      <c r="D8" s="126" t="s">
        <v>204</v>
      </c>
      <c r="E8" s="260">
        <v>0</v>
      </c>
      <c r="F8" s="260">
        <v>29981.24</v>
      </c>
      <c r="G8" s="260">
        <v>29980.54</v>
      </c>
      <c r="H8" s="36" t="e">
        <f t="shared" si="2"/>
        <v>#DIV/0!</v>
      </c>
      <c r="I8" s="38">
        <f t="shared" si="3"/>
        <v>99.997665206642552</v>
      </c>
      <c r="J8" s="27"/>
      <c r="K8" s="27"/>
      <c r="L8" s="27"/>
      <c r="M8" s="27"/>
      <c r="N8" s="27"/>
      <c r="O8" s="27"/>
      <c r="P8" s="27"/>
      <c r="Q8" s="27"/>
    </row>
    <row r="9" spans="1:17" s="40" customFormat="1" ht="30" x14ac:dyDescent="0.2">
      <c r="A9" s="41"/>
      <c r="B9" s="42" t="s">
        <v>31</v>
      </c>
      <c r="C9" s="41"/>
      <c r="D9" s="44" t="s">
        <v>32</v>
      </c>
      <c r="E9" s="36">
        <f>SUM(E10)</f>
        <v>6213</v>
      </c>
      <c r="F9" s="36">
        <v>6480</v>
      </c>
      <c r="G9" s="36">
        <v>5990</v>
      </c>
      <c r="H9" s="36">
        <f t="shared" si="0"/>
        <v>96.410751649766624</v>
      </c>
      <c r="I9" s="38">
        <f t="shared" si="1"/>
        <v>92.438271604938265</v>
      </c>
      <c r="J9" s="39"/>
      <c r="K9" s="39"/>
      <c r="L9" s="39"/>
      <c r="M9" s="39"/>
      <c r="N9" s="39"/>
      <c r="O9" s="39"/>
      <c r="P9" s="39"/>
      <c r="Q9" s="39"/>
    </row>
    <row r="10" spans="1:17" s="31" customFormat="1" ht="30" x14ac:dyDescent="0.2">
      <c r="A10" s="45"/>
      <c r="B10" s="46" t="s">
        <v>33</v>
      </c>
      <c r="C10" s="45"/>
      <c r="D10" s="47" t="s">
        <v>34</v>
      </c>
      <c r="E10" s="48">
        <v>6213</v>
      </c>
      <c r="F10" s="48">
        <v>6480</v>
      </c>
      <c r="G10" s="48">
        <v>5990</v>
      </c>
      <c r="H10" s="36">
        <f t="shared" si="0"/>
        <v>96.410751649766624</v>
      </c>
      <c r="I10" s="38">
        <f t="shared" si="1"/>
        <v>92.438271604938265</v>
      </c>
      <c r="J10" s="27"/>
      <c r="K10" s="27"/>
      <c r="L10" s="39"/>
      <c r="M10" s="27"/>
      <c r="N10" s="27"/>
      <c r="O10" s="27"/>
      <c r="P10" s="27"/>
      <c r="Q10" s="27"/>
    </row>
    <row r="11" spans="1:17" s="31" customFormat="1" ht="30" x14ac:dyDescent="0.2">
      <c r="A11" s="45"/>
      <c r="B11" s="42" t="s">
        <v>35</v>
      </c>
      <c r="C11" s="41"/>
      <c r="D11" s="49" t="s">
        <v>36</v>
      </c>
      <c r="E11" s="36">
        <f>SUM(E13,E12)</f>
        <v>109422.41</v>
      </c>
      <c r="F11" s="36">
        <v>199520.28</v>
      </c>
      <c r="G11" s="36">
        <v>156209</v>
      </c>
      <c r="H11" s="36">
        <f t="shared" si="0"/>
        <v>142.75777694898147</v>
      </c>
      <c r="I11" s="38">
        <f t="shared" si="1"/>
        <v>78.292291891330549</v>
      </c>
      <c r="J11" s="27"/>
      <c r="K11" s="27"/>
      <c r="L11" s="39"/>
      <c r="M11" s="27"/>
      <c r="N11" s="27"/>
      <c r="O11" s="27"/>
      <c r="P11" s="27"/>
      <c r="Q11" s="27"/>
    </row>
    <row r="12" spans="1:17" s="40" customFormat="1" ht="30" x14ac:dyDescent="0.2">
      <c r="A12" s="45"/>
      <c r="B12" s="46" t="s">
        <v>37</v>
      </c>
      <c r="C12" s="45"/>
      <c r="D12" s="50" t="s">
        <v>38</v>
      </c>
      <c r="E12" s="48">
        <v>51240.41</v>
      </c>
      <c r="F12" s="48">
        <v>46107.77</v>
      </c>
      <c r="G12" s="48">
        <v>35265</v>
      </c>
      <c r="H12" s="260">
        <f t="shared" si="0"/>
        <v>68.822634323183593</v>
      </c>
      <c r="I12" s="52">
        <f t="shared" si="1"/>
        <v>76.483855107284526</v>
      </c>
      <c r="J12" s="39"/>
      <c r="K12" s="39"/>
      <c r="M12" s="39"/>
      <c r="N12" s="39"/>
      <c r="O12" s="39"/>
      <c r="P12" s="39"/>
      <c r="Q12" s="39"/>
    </row>
    <row r="13" spans="1:17" s="40" customFormat="1" ht="30" x14ac:dyDescent="0.2">
      <c r="A13" s="45"/>
      <c r="B13" s="46" t="s">
        <v>39</v>
      </c>
      <c r="C13" s="45"/>
      <c r="D13" s="51" t="s">
        <v>40</v>
      </c>
      <c r="E13" s="48">
        <v>58182</v>
      </c>
      <c r="F13" s="48">
        <v>153412</v>
      </c>
      <c r="G13" s="48">
        <v>120943.58</v>
      </c>
      <c r="H13" s="260">
        <f t="shared" si="0"/>
        <v>207.87112852772336</v>
      </c>
      <c r="I13" s="52">
        <f t="shared" si="1"/>
        <v>78.835801632206085</v>
      </c>
      <c r="J13" s="39"/>
      <c r="K13" s="39"/>
      <c r="M13" s="39"/>
      <c r="N13" s="39"/>
      <c r="O13" s="39"/>
      <c r="P13" s="39"/>
      <c r="Q13" s="39"/>
    </row>
    <row r="14" spans="1:17" s="40" customFormat="1" x14ac:dyDescent="0.2">
      <c r="A14" s="38"/>
      <c r="B14" s="38">
        <v>64</v>
      </c>
      <c r="C14" s="38"/>
      <c r="D14" s="38" t="s">
        <v>41</v>
      </c>
      <c r="E14" s="38">
        <v>8</v>
      </c>
      <c r="F14" s="38">
        <v>20</v>
      </c>
      <c r="G14" s="38">
        <v>11</v>
      </c>
      <c r="H14" s="36">
        <f t="shared" si="0"/>
        <v>137.5</v>
      </c>
      <c r="I14" s="38">
        <f t="shared" si="1"/>
        <v>55.000000000000007</v>
      </c>
      <c r="J14" s="39"/>
      <c r="K14" s="39"/>
      <c r="M14" s="39"/>
      <c r="N14" s="39"/>
      <c r="O14" s="39"/>
      <c r="P14" s="39"/>
      <c r="Q14" s="39"/>
    </row>
    <row r="15" spans="1:17" s="40" customFormat="1" x14ac:dyDescent="0.2">
      <c r="A15" s="38"/>
      <c r="B15" s="38">
        <v>641</v>
      </c>
      <c r="C15" s="38"/>
      <c r="D15" s="38" t="s">
        <v>42</v>
      </c>
      <c r="E15" s="38">
        <v>8</v>
      </c>
      <c r="F15" s="38">
        <v>20</v>
      </c>
      <c r="G15" s="38">
        <v>11</v>
      </c>
      <c r="H15" s="36">
        <f t="shared" si="0"/>
        <v>137.5</v>
      </c>
      <c r="I15" s="38">
        <f t="shared" si="1"/>
        <v>55.000000000000007</v>
      </c>
      <c r="J15" s="39"/>
      <c r="K15" s="39"/>
      <c r="M15" s="39"/>
      <c r="N15" s="39"/>
      <c r="O15" s="39"/>
      <c r="P15" s="39"/>
      <c r="Q15" s="39"/>
    </row>
    <row r="16" spans="1:17" s="40" customFormat="1" x14ac:dyDescent="0.2">
      <c r="A16" s="52"/>
      <c r="B16" s="53">
        <v>6413</v>
      </c>
      <c r="C16" s="52"/>
      <c r="D16" s="52" t="s">
        <v>43</v>
      </c>
      <c r="E16" s="52">
        <v>8</v>
      </c>
      <c r="F16" s="52">
        <v>20</v>
      </c>
      <c r="G16" s="52">
        <v>11</v>
      </c>
      <c r="H16" s="260">
        <f t="shared" si="0"/>
        <v>137.5</v>
      </c>
      <c r="I16" s="52">
        <f t="shared" si="1"/>
        <v>55.000000000000007</v>
      </c>
      <c r="J16" s="39"/>
      <c r="K16" s="39"/>
      <c r="M16" s="39"/>
      <c r="N16" s="39"/>
      <c r="O16" s="39"/>
      <c r="P16" s="39"/>
      <c r="Q16" s="39"/>
    </row>
    <row r="17" spans="1:17" s="40" customFormat="1" x14ac:dyDescent="0.2">
      <c r="A17" s="54"/>
      <c r="B17" s="55"/>
      <c r="C17" s="56">
        <v>52</v>
      </c>
      <c r="D17" s="57" t="s">
        <v>44</v>
      </c>
      <c r="E17" s="58">
        <f>SUM(E6,E14)</f>
        <v>115643.41</v>
      </c>
      <c r="F17" s="58">
        <f>SUM(F6,F14)</f>
        <v>236001.52</v>
      </c>
      <c r="G17" s="58">
        <f>SUM(G14,G6)</f>
        <v>192190.54</v>
      </c>
      <c r="H17" s="271">
        <f t="shared" si="0"/>
        <v>166.19238398452623</v>
      </c>
      <c r="I17" s="332">
        <f t="shared" si="1"/>
        <v>81.436144987540771</v>
      </c>
      <c r="J17" s="39"/>
      <c r="K17" s="39"/>
      <c r="L17" s="39"/>
      <c r="M17" s="39"/>
      <c r="N17" s="39"/>
      <c r="O17" s="39"/>
      <c r="P17" s="39"/>
      <c r="Q17" s="39"/>
    </row>
    <row r="18" spans="1:17" s="40" customFormat="1" x14ac:dyDescent="0.2">
      <c r="A18" s="38"/>
      <c r="B18" s="38">
        <v>64</v>
      </c>
      <c r="C18" s="38"/>
      <c r="D18" s="38" t="s">
        <v>41</v>
      </c>
      <c r="E18" s="38">
        <v>36</v>
      </c>
      <c r="F18" s="38">
        <v>100</v>
      </c>
      <c r="G18" s="38">
        <v>63</v>
      </c>
      <c r="H18" s="36">
        <f t="shared" si="0"/>
        <v>175</v>
      </c>
      <c r="I18" s="38">
        <f t="shared" si="1"/>
        <v>63</v>
      </c>
      <c r="J18" s="39"/>
      <c r="K18" s="39"/>
      <c r="L18" s="39"/>
      <c r="M18" s="39"/>
      <c r="N18" s="39"/>
      <c r="O18" s="39"/>
      <c r="P18" s="39"/>
      <c r="Q18" s="39"/>
    </row>
    <row r="19" spans="1:17" s="40" customFormat="1" x14ac:dyDescent="0.2">
      <c r="A19" s="38"/>
      <c r="B19" s="38">
        <v>641</v>
      </c>
      <c r="C19" s="38"/>
      <c r="D19" s="38" t="s">
        <v>42</v>
      </c>
      <c r="E19" s="38">
        <v>36</v>
      </c>
      <c r="F19" s="38">
        <v>100</v>
      </c>
      <c r="G19" s="38">
        <v>63.3</v>
      </c>
      <c r="H19" s="36">
        <f t="shared" si="0"/>
        <v>175.83333333333334</v>
      </c>
      <c r="I19" s="38">
        <f t="shared" si="1"/>
        <v>63.3</v>
      </c>
      <c r="J19" s="39"/>
      <c r="K19" s="39"/>
      <c r="L19" s="39"/>
      <c r="M19" s="39"/>
      <c r="N19" s="39"/>
      <c r="O19" s="39"/>
      <c r="P19" s="39"/>
      <c r="Q19" s="39"/>
    </row>
    <row r="20" spans="1:17" s="40" customFormat="1" x14ac:dyDescent="0.2">
      <c r="A20" s="52"/>
      <c r="B20" s="53">
        <v>6413</v>
      </c>
      <c r="C20" s="52"/>
      <c r="D20" s="52" t="s">
        <v>43</v>
      </c>
      <c r="E20" s="52">
        <v>36</v>
      </c>
      <c r="F20" s="52">
        <v>100</v>
      </c>
      <c r="G20" s="52">
        <v>63.3</v>
      </c>
      <c r="H20" s="260">
        <f t="shared" si="0"/>
        <v>175.83333333333334</v>
      </c>
      <c r="I20" s="52">
        <f t="shared" si="1"/>
        <v>63.3</v>
      </c>
      <c r="J20" s="39"/>
      <c r="K20" s="39"/>
      <c r="L20" s="39"/>
      <c r="M20" s="39"/>
      <c r="N20" s="39"/>
      <c r="O20" s="39"/>
      <c r="P20" s="39"/>
      <c r="Q20" s="39"/>
    </row>
    <row r="21" spans="1:17" s="31" customFormat="1" ht="30" x14ac:dyDescent="0.2">
      <c r="A21" s="41"/>
      <c r="B21" s="59">
        <v>65</v>
      </c>
      <c r="C21" s="60"/>
      <c r="D21" s="61" t="s">
        <v>45</v>
      </c>
      <c r="E21" s="36">
        <v>575403</v>
      </c>
      <c r="F21" s="36">
        <v>910988.5</v>
      </c>
      <c r="G21" s="36">
        <v>770898.43</v>
      </c>
      <c r="H21" s="36">
        <f t="shared" si="0"/>
        <v>133.97539289854242</v>
      </c>
      <c r="I21" s="38">
        <f t="shared" si="1"/>
        <v>84.622191169262848</v>
      </c>
      <c r="J21" s="27"/>
      <c r="K21" s="27"/>
      <c r="L21" s="27"/>
      <c r="M21" s="27"/>
      <c r="N21" s="27"/>
      <c r="O21" s="27"/>
      <c r="P21" s="27"/>
      <c r="Q21" s="27"/>
    </row>
    <row r="22" spans="1:17" s="31" customFormat="1" x14ac:dyDescent="0.2">
      <c r="A22" s="41"/>
      <c r="B22" s="59">
        <v>652</v>
      </c>
      <c r="C22" s="60"/>
      <c r="D22" s="61" t="s">
        <v>46</v>
      </c>
      <c r="E22" s="36">
        <v>575403</v>
      </c>
      <c r="F22" s="36">
        <v>910988.5</v>
      </c>
      <c r="G22" s="36">
        <v>770898.43</v>
      </c>
      <c r="H22" s="36">
        <f t="shared" si="0"/>
        <v>133.97539289854242</v>
      </c>
      <c r="I22" s="38">
        <f t="shared" si="1"/>
        <v>84.622191169262848</v>
      </c>
      <c r="J22" s="27"/>
      <c r="K22" s="27"/>
      <c r="L22" s="27"/>
      <c r="M22" s="27"/>
      <c r="N22" s="27"/>
      <c r="O22" s="27"/>
      <c r="P22" s="27"/>
      <c r="Q22" s="27"/>
    </row>
    <row r="23" spans="1:17" s="40" customFormat="1" x14ac:dyDescent="0.2">
      <c r="A23" s="45"/>
      <c r="B23" s="62">
        <v>6526</v>
      </c>
      <c r="C23" s="63"/>
      <c r="D23" s="64" t="s">
        <v>47</v>
      </c>
      <c r="E23" s="260">
        <v>575403</v>
      </c>
      <c r="F23" s="260">
        <v>910988.5</v>
      </c>
      <c r="G23" s="260">
        <v>770898.43</v>
      </c>
      <c r="H23" s="260">
        <f t="shared" si="0"/>
        <v>133.97539289854242</v>
      </c>
      <c r="I23" s="52">
        <f t="shared" si="1"/>
        <v>84.622191169262848</v>
      </c>
      <c r="J23" s="39"/>
      <c r="K23" s="39"/>
      <c r="L23" s="39"/>
      <c r="M23" s="39"/>
      <c r="N23" s="39"/>
      <c r="O23" s="39"/>
      <c r="P23" s="39"/>
      <c r="Q23" s="39"/>
    </row>
    <row r="24" spans="1:17" s="40" customFormat="1" x14ac:dyDescent="0.2">
      <c r="A24" s="54"/>
      <c r="B24" s="55"/>
      <c r="C24" s="56">
        <v>41</v>
      </c>
      <c r="D24" s="57" t="s">
        <v>48</v>
      </c>
      <c r="E24" s="58">
        <f>SUM(E21,E18)</f>
        <v>575439</v>
      </c>
      <c r="F24" s="58">
        <f>SUM(F21,F18)</f>
        <v>911088.5</v>
      </c>
      <c r="G24" s="58">
        <f>SUM(G18,G21)</f>
        <v>770961.43</v>
      </c>
      <c r="H24" s="271">
        <f t="shared" si="0"/>
        <v>133.97795943618701</v>
      </c>
      <c r="I24" s="332">
        <f t="shared" si="1"/>
        <v>84.619817943042861</v>
      </c>
      <c r="J24" s="39"/>
      <c r="K24" s="39"/>
      <c r="L24" s="39"/>
      <c r="M24" s="39"/>
      <c r="N24" s="39"/>
      <c r="O24" s="39"/>
      <c r="P24" s="39"/>
      <c r="Q24" s="39"/>
    </row>
    <row r="25" spans="1:17" s="31" customFormat="1" x14ac:dyDescent="0.2">
      <c r="A25" s="41"/>
      <c r="B25" s="42" t="s">
        <v>244</v>
      </c>
      <c r="C25" s="43"/>
      <c r="D25" s="44" t="s">
        <v>41</v>
      </c>
      <c r="E25" s="36">
        <v>0</v>
      </c>
      <c r="F25" s="36">
        <v>1200</v>
      </c>
      <c r="G25" s="36">
        <v>926.58</v>
      </c>
      <c r="H25" s="36" t="e">
        <f t="shared" si="0"/>
        <v>#DIV/0!</v>
      </c>
      <c r="I25" s="38">
        <f t="shared" si="1"/>
        <v>77.215000000000003</v>
      </c>
      <c r="J25" s="27"/>
      <c r="K25" s="27"/>
      <c r="L25" s="27"/>
      <c r="M25" s="27"/>
      <c r="N25" s="27"/>
      <c r="O25" s="27"/>
      <c r="P25" s="27"/>
      <c r="Q25" s="27"/>
    </row>
    <row r="26" spans="1:17" s="31" customFormat="1" x14ac:dyDescent="0.2">
      <c r="A26" s="41"/>
      <c r="B26" s="42" t="s">
        <v>245</v>
      </c>
      <c r="C26" s="43"/>
      <c r="D26" s="44" t="s">
        <v>247</v>
      </c>
      <c r="E26" s="36">
        <f>SUM(E27)</f>
        <v>0</v>
      </c>
      <c r="F26" s="36">
        <v>1200</v>
      </c>
      <c r="G26" s="36">
        <v>926.58</v>
      </c>
      <c r="H26" s="36" t="e">
        <f t="shared" si="0"/>
        <v>#DIV/0!</v>
      </c>
      <c r="I26" s="38">
        <f t="shared" si="1"/>
        <v>77.215000000000003</v>
      </c>
      <c r="J26" s="27"/>
      <c r="K26" s="27"/>
      <c r="L26" s="27"/>
      <c r="M26" s="27"/>
      <c r="N26" s="27"/>
      <c r="O26" s="27"/>
      <c r="P26" s="27"/>
      <c r="Q26" s="27"/>
    </row>
    <row r="27" spans="1:17" s="40" customFormat="1" x14ac:dyDescent="0.2">
      <c r="A27" s="45"/>
      <c r="B27" s="46" t="s">
        <v>246</v>
      </c>
      <c r="C27" s="65"/>
      <c r="D27" s="47" t="s">
        <v>248</v>
      </c>
      <c r="E27" s="48">
        <v>0</v>
      </c>
      <c r="F27" s="48">
        <v>1200</v>
      </c>
      <c r="G27" s="48">
        <v>926.58</v>
      </c>
      <c r="H27" s="36" t="e">
        <f t="shared" si="0"/>
        <v>#DIV/0!</v>
      </c>
      <c r="I27" s="38">
        <f t="shared" si="1"/>
        <v>77.215000000000003</v>
      </c>
      <c r="J27" s="39"/>
      <c r="K27" s="39"/>
      <c r="L27" s="39"/>
      <c r="M27" s="39"/>
      <c r="N27" s="39"/>
      <c r="O27" s="39"/>
      <c r="P27" s="39"/>
      <c r="Q27" s="39"/>
    </row>
    <row r="28" spans="1:17" s="67" customFormat="1" x14ac:dyDescent="0.2">
      <c r="A28" s="54"/>
      <c r="B28" s="55"/>
      <c r="C28" s="56" t="s">
        <v>50</v>
      </c>
      <c r="D28" s="57" t="s">
        <v>51</v>
      </c>
      <c r="E28" s="58">
        <f>SUM(E27)</f>
        <v>0</v>
      </c>
      <c r="F28" s="58">
        <v>1200</v>
      </c>
      <c r="G28" s="58">
        <v>926.58</v>
      </c>
      <c r="H28" s="271" t="e">
        <f t="shared" si="0"/>
        <v>#DIV/0!</v>
      </c>
      <c r="I28" s="332">
        <f t="shared" si="1"/>
        <v>77.215000000000003</v>
      </c>
      <c r="J28" s="66"/>
      <c r="K28" s="66"/>
      <c r="L28" s="66"/>
      <c r="M28" s="66"/>
      <c r="N28" s="66"/>
      <c r="O28" s="66"/>
      <c r="P28" s="66"/>
      <c r="Q28" s="66"/>
    </row>
    <row r="29" spans="1:17" s="73" customFormat="1" ht="30" x14ac:dyDescent="0.2">
      <c r="A29" s="68"/>
      <c r="B29" s="42">
        <v>66</v>
      </c>
      <c r="C29" s="43"/>
      <c r="D29" s="44" t="s">
        <v>49</v>
      </c>
      <c r="E29" s="72">
        <f>SUM(E31,E32)</f>
        <v>741</v>
      </c>
      <c r="F29" s="72">
        <f>SUM(F31,F32)</f>
        <v>23200</v>
      </c>
      <c r="G29" s="72">
        <f>SUM(G31,G32)</f>
        <v>21180.48</v>
      </c>
      <c r="H29" s="36">
        <f t="shared" si="0"/>
        <v>2858.3643724696353</v>
      </c>
      <c r="I29" s="38">
        <f t="shared" si="1"/>
        <v>91.295172413793097</v>
      </c>
      <c r="J29" s="27"/>
      <c r="K29" s="27"/>
      <c r="L29" s="27"/>
      <c r="M29" s="27"/>
      <c r="N29" s="27"/>
      <c r="O29" s="27"/>
      <c r="P29" s="27"/>
      <c r="Q29" s="27"/>
    </row>
    <row r="30" spans="1:17" s="73" customFormat="1" ht="45" x14ac:dyDescent="0.2">
      <c r="A30" s="68"/>
      <c r="B30" s="69">
        <v>663</v>
      </c>
      <c r="C30" s="70"/>
      <c r="D30" s="71" t="s">
        <v>52</v>
      </c>
      <c r="E30" s="72">
        <v>741</v>
      </c>
      <c r="F30" s="72">
        <v>21180.48</v>
      </c>
      <c r="G30" s="72">
        <v>21180.48</v>
      </c>
      <c r="H30" s="36">
        <f t="shared" ref="H30" si="4">SUM(G30/E30*100)</f>
        <v>2858.3643724696353</v>
      </c>
      <c r="I30" s="38">
        <f t="shared" ref="I30" si="5">SUM(G30/F30*100)</f>
        <v>100</v>
      </c>
      <c r="J30" s="27"/>
      <c r="K30" s="27"/>
      <c r="L30" s="27"/>
      <c r="M30" s="27"/>
      <c r="N30" s="27"/>
      <c r="O30" s="27"/>
      <c r="P30" s="27"/>
      <c r="Q30" s="27"/>
    </row>
    <row r="31" spans="1:17" s="73" customFormat="1" x14ac:dyDescent="0.2">
      <c r="A31" s="68"/>
      <c r="B31" s="46">
        <v>6631</v>
      </c>
      <c r="C31" s="70"/>
      <c r="D31" s="74" t="s">
        <v>53</v>
      </c>
      <c r="E31" s="75">
        <v>671</v>
      </c>
      <c r="F31" s="75">
        <v>11700</v>
      </c>
      <c r="G31" s="75">
        <v>10361.129999999999</v>
      </c>
      <c r="H31" s="36">
        <f t="shared" si="0"/>
        <v>1544.1326378539491</v>
      </c>
      <c r="I31" s="38">
        <f t="shared" si="1"/>
        <v>88.556666666666658</v>
      </c>
      <c r="J31" s="27"/>
      <c r="K31" s="27"/>
      <c r="L31" s="27"/>
      <c r="M31" s="27"/>
      <c r="N31" s="27"/>
      <c r="O31" s="27"/>
      <c r="P31" s="27"/>
      <c r="Q31" s="27"/>
    </row>
    <row r="32" spans="1:17" s="39" customFormat="1" x14ac:dyDescent="0.2">
      <c r="A32" s="76"/>
      <c r="B32" s="46" t="s">
        <v>54</v>
      </c>
      <c r="C32" s="63"/>
      <c r="D32" s="47" t="s">
        <v>55</v>
      </c>
      <c r="E32" s="48">
        <v>70</v>
      </c>
      <c r="F32" s="48">
        <v>11500</v>
      </c>
      <c r="G32" s="48">
        <v>10819.35</v>
      </c>
      <c r="H32" s="36">
        <f t="shared" si="0"/>
        <v>15456.214285714288</v>
      </c>
      <c r="I32" s="38">
        <f t="shared" si="1"/>
        <v>94.081304347826091</v>
      </c>
    </row>
    <row r="33" spans="1:17" s="40" customFormat="1" ht="30.75" customHeight="1" x14ac:dyDescent="0.2">
      <c r="A33" s="76"/>
      <c r="B33" s="55"/>
      <c r="C33" s="56" t="s">
        <v>56</v>
      </c>
      <c r="D33" s="57" t="s">
        <v>57</v>
      </c>
      <c r="E33" s="58">
        <f>SUM(E29)</f>
        <v>741</v>
      </c>
      <c r="F33" s="58">
        <f>SUM(F29)</f>
        <v>23200</v>
      </c>
      <c r="G33" s="58">
        <f>SUM(G29)</f>
        <v>21180.48</v>
      </c>
      <c r="H33" s="271">
        <f t="shared" si="0"/>
        <v>2858.3643724696353</v>
      </c>
      <c r="I33" s="332">
        <f t="shared" si="1"/>
        <v>91.295172413793097</v>
      </c>
      <c r="J33" s="39"/>
      <c r="K33" s="39"/>
      <c r="L33" s="39"/>
      <c r="M33" s="39"/>
      <c r="N33" s="39"/>
      <c r="O33" s="39"/>
      <c r="P33" s="39"/>
      <c r="Q33" s="39"/>
    </row>
    <row r="34" spans="1:17" s="40" customFormat="1" ht="30.75" customHeight="1" x14ac:dyDescent="0.2">
      <c r="A34" s="76"/>
      <c r="B34" s="42">
        <v>67</v>
      </c>
      <c r="C34" s="43"/>
      <c r="D34" s="44" t="s">
        <v>58</v>
      </c>
      <c r="E34" s="38">
        <v>104321</v>
      </c>
      <c r="F34" s="38">
        <v>104321</v>
      </c>
      <c r="G34" s="38">
        <v>104321</v>
      </c>
      <c r="H34" s="36">
        <f t="shared" si="0"/>
        <v>100</v>
      </c>
      <c r="I34" s="38">
        <f t="shared" si="1"/>
        <v>100</v>
      </c>
      <c r="J34" s="39"/>
      <c r="K34" s="39"/>
      <c r="L34" s="39"/>
      <c r="M34" s="39"/>
      <c r="N34" s="39"/>
      <c r="O34" s="39"/>
      <c r="P34" s="39"/>
      <c r="Q34" s="39"/>
    </row>
    <row r="35" spans="1:17" s="40" customFormat="1" ht="30" x14ac:dyDescent="0.2">
      <c r="A35" s="76"/>
      <c r="B35" s="42" t="s">
        <v>59</v>
      </c>
      <c r="C35" s="43"/>
      <c r="D35" s="44" t="s">
        <v>60</v>
      </c>
      <c r="E35" s="38">
        <v>104321</v>
      </c>
      <c r="F35" s="38">
        <v>104321</v>
      </c>
      <c r="G35" s="38">
        <v>104321</v>
      </c>
      <c r="H35" s="36">
        <f t="shared" si="0"/>
        <v>100</v>
      </c>
      <c r="I35" s="38">
        <f t="shared" si="1"/>
        <v>100</v>
      </c>
      <c r="J35" s="39"/>
      <c r="K35" s="39"/>
      <c r="L35" s="39"/>
      <c r="M35" s="39"/>
      <c r="N35" s="39"/>
      <c r="O35" s="39"/>
      <c r="P35" s="39"/>
      <c r="Q35" s="39"/>
    </row>
    <row r="36" spans="1:17" s="40" customFormat="1" ht="30.75" customHeight="1" x14ac:dyDescent="0.2">
      <c r="A36" s="76"/>
      <c r="B36" s="46" t="s">
        <v>61</v>
      </c>
      <c r="C36" s="65"/>
      <c r="D36" s="47" t="s">
        <v>62</v>
      </c>
      <c r="E36" s="77">
        <v>104321</v>
      </c>
      <c r="F36" s="77">
        <v>104321</v>
      </c>
      <c r="G36" s="77">
        <v>104321</v>
      </c>
      <c r="H36" s="260">
        <f t="shared" si="0"/>
        <v>100</v>
      </c>
      <c r="I36" s="77">
        <f t="shared" si="1"/>
        <v>100</v>
      </c>
      <c r="J36" s="39"/>
      <c r="K36" s="39"/>
      <c r="L36" s="39"/>
      <c r="M36" s="39"/>
      <c r="N36" s="39"/>
      <c r="O36" s="39"/>
      <c r="P36" s="39"/>
      <c r="Q36" s="39"/>
    </row>
    <row r="37" spans="1:17" s="40" customFormat="1" x14ac:dyDescent="0.2">
      <c r="A37" s="54"/>
      <c r="B37" s="54"/>
      <c r="C37" s="56">
        <v>15</v>
      </c>
      <c r="D37" s="57" t="s">
        <v>63</v>
      </c>
      <c r="E37" s="58">
        <f>SUM(E34)</f>
        <v>104321</v>
      </c>
      <c r="F37" s="58">
        <f>SUM(F34)</f>
        <v>104321</v>
      </c>
      <c r="G37" s="331">
        <v>104321</v>
      </c>
      <c r="H37" s="271">
        <f t="shared" si="0"/>
        <v>100</v>
      </c>
      <c r="I37" s="332">
        <f t="shared" si="1"/>
        <v>100</v>
      </c>
      <c r="J37" s="39"/>
      <c r="K37" s="39"/>
      <c r="L37" s="39"/>
      <c r="M37" s="39"/>
      <c r="N37" s="39"/>
      <c r="O37" s="39"/>
      <c r="P37" s="39"/>
      <c r="Q37" s="39"/>
    </row>
    <row r="38" spans="1:17" s="31" customFormat="1" ht="30" x14ac:dyDescent="0.2">
      <c r="A38" s="41"/>
      <c r="B38" s="42">
        <v>67</v>
      </c>
      <c r="C38" s="43"/>
      <c r="D38" s="44" t="s">
        <v>58</v>
      </c>
      <c r="E38" s="262">
        <v>1229805</v>
      </c>
      <c r="F38" s="262">
        <v>62219</v>
      </c>
      <c r="G38" s="262">
        <v>61967.22</v>
      </c>
      <c r="H38" s="36">
        <f t="shared" si="0"/>
        <v>5.0387841974947252</v>
      </c>
      <c r="I38" s="38">
        <f t="shared" si="1"/>
        <v>99.59533261543902</v>
      </c>
      <c r="J38" s="27"/>
      <c r="K38" s="27"/>
      <c r="L38" s="27"/>
      <c r="M38" s="27"/>
      <c r="N38" s="27"/>
      <c r="O38" s="27"/>
      <c r="P38" s="27"/>
      <c r="Q38" s="27"/>
    </row>
    <row r="39" spans="1:17" s="40" customFormat="1" ht="42" customHeight="1" x14ac:dyDescent="0.2">
      <c r="A39" s="41"/>
      <c r="B39" s="42" t="s">
        <v>59</v>
      </c>
      <c r="C39" s="43"/>
      <c r="D39" s="44" t="s">
        <v>60</v>
      </c>
      <c r="E39" s="262">
        <v>1229805</v>
      </c>
      <c r="F39" s="262">
        <v>62219</v>
      </c>
      <c r="G39" s="262">
        <v>61967.22</v>
      </c>
      <c r="H39" s="262">
        <f t="shared" si="0"/>
        <v>5.0387841974947252</v>
      </c>
      <c r="I39" s="261">
        <f t="shared" si="1"/>
        <v>99.59533261543902</v>
      </c>
      <c r="J39" s="39"/>
      <c r="K39" s="39"/>
      <c r="L39" s="39"/>
      <c r="M39" s="39"/>
      <c r="N39" s="39"/>
      <c r="O39" s="39"/>
      <c r="P39" s="39"/>
      <c r="Q39" s="39"/>
    </row>
    <row r="40" spans="1:17" s="31" customFormat="1" ht="30" x14ac:dyDescent="0.2">
      <c r="A40" s="45"/>
      <c r="B40" s="46" t="s">
        <v>61</v>
      </c>
      <c r="C40" s="65"/>
      <c r="D40" s="47" t="s">
        <v>62</v>
      </c>
      <c r="E40" s="48">
        <v>1229805</v>
      </c>
      <c r="F40" s="48">
        <v>62219</v>
      </c>
      <c r="G40" s="48">
        <v>61967.22</v>
      </c>
      <c r="H40" s="36">
        <f t="shared" ref="H40:H58" si="6">SUM(G40/E40*100)</f>
        <v>5.0387841974947252</v>
      </c>
      <c r="I40" s="38">
        <f t="shared" si="1"/>
        <v>99.59533261543902</v>
      </c>
      <c r="J40" s="27"/>
      <c r="K40" s="27"/>
      <c r="L40" s="27"/>
      <c r="M40" s="27"/>
      <c r="N40" s="27"/>
      <c r="O40" s="27"/>
      <c r="P40" s="27"/>
      <c r="Q40" s="27"/>
    </row>
    <row r="41" spans="1:17" s="31" customFormat="1" x14ac:dyDescent="0.2">
      <c r="A41" s="54"/>
      <c r="B41" s="54"/>
      <c r="C41" s="56" t="s">
        <v>64</v>
      </c>
      <c r="D41" s="57" t="s">
        <v>63</v>
      </c>
      <c r="E41" s="58">
        <f>SUM(E38)</f>
        <v>1229805</v>
      </c>
      <c r="F41" s="58">
        <f>SUM(F38)</f>
        <v>62219</v>
      </c>
      <c r="G41" s="58">
        <f>SUM(G38)</f>
        <v>61967.22</v>
      </c>
      <c r="H41" s="271">
        <f t="shared" si="6"/>
        <v>5.0387841974947252</v>
      </c>
      <c r="I41" s="332">
        <f t="shared" si="1"/>
        <v>99.59533261543902</v>
      </c>
      <c r="J41" s="27"/>
      <c r="K41" s="27"/>
      <c r="L41" s="27"/>
      <c r="M41" s="27"/>
      <c r="N41" s="27"/>
      <c r="O41" s="27"/>
      <c r="P41" s="27"/>
      <c r="Q41" s="27"/>
    </row>
    <row r="42" spans="1:17" s="31" customFormat="1" x14ac:dyDescent="0.2">
      <c r="A42" s="41">
        <v>7</v>
      </c>
      <c r="B42" s="41"/>
      <c r="C42" s="78"/>
      <c r="D42" s="79" t="s">
        <v>65</v>
      </c>
      <c r="E42" s="80">
        <v>2500</v>
      </c>
      <c r="F42" s="80">
        <v>0</v>
      </c>
      <c r="G42" s="80">
        <v>0</v>
      </c>
      <c r="H42" s="36">
        <f t="shared" si="6"/>
        <v>0</v>
      </c>
      <c r="I42" s="38" t="e">
        <f t="shared" si="1"/>
        <v>#DIV/0!</v>
      </c>
      <c r="J42" s="27"/>
      <c r="K42" s="27"/>
      <c r="L42" s="27"/>
      <c r="M42" s="27"/>
      <c r="N42" s="27"/>
      <c r="O42" s="27"/>
      <c r="P42" s="27"/>
      <c r="Q42" s="27"/>
    </row>
    <row r="43" spans="1:17" s="31" customFormat="1" ht="30" x14ac:dyDescent="0.2">
      <c r="A43" s="41"/>
      <c r="B43" s="265">
        <v>72</v>
      </c>
      <c r="C43" s="78"/>
      <c r="D43" s="79" t="s">
        <v>66</v>
      </c>
      <c r="E43" s="80">
        <v>2500</v>
      </c>
      <c r="F43" s="80">
        <v>0</v>
      </c>
      <c r="G43" s="80">
        <v>0</v>
      </c>
      <c r="H43" s="36">
        <f t="shared" si="6"/>
        <v>0</v>
      </c>
      <c r="I43" s="38" t="e">
        <f t="shared" si="1"/>
        <v>#DIV/0!</v>
      </c>
      <c r="J43" s="27"/>
      <c r="K43" s="27"/>
      <c r="L43" s="27"/>
      <c r="M43" s="27"/>
      <c r="N43" s="27"/>
      <c r="O43" s="27"/>
      <c r="P43" s="27"/>
      <c r="Q43" s="27"/>
    </row>
    <row r="44" spans="1:17" s="31" customFormat="1" x14ac:dyDescent="0.2">
      <c r="A44" s="41"/>
      <c r="B44" s="265">
        <v>723</v>
      </c>
      <c r="C44" s="78"/>
      <c r="D44" s="79" t="s">
        <v>67</v>
      </c>
      <c r="E44" s="80">
        <v>2500</v>
      </c>
      <c r="F44" s="80">
        <v>0</v>
      </c>
      <c r="G44" s="80">
        <v>0</v>
      </c>
      <c r="H44" s="36">
        <f t="shared" si="6"/>
        <v>0</v>
      </c>
      <c r="I44" s="38" t="e">
        <f t="shared" si="1"/>
        <v>#DIV/0!</v>
      </c>
      <c r="J44" s="27"/>
      <c r="K44" s="27"/>
      <c r="L44" s="27"/>
      <c r="M44" s="27"/>
      <c r="N44" s="27"/>
      <c r="O44" s="27"/>
      <c r="P44" s="27"/>
      <c r="Q44" s="27"/>
    </row>
    <row r="45" spans="1:17" s="31" customFormat="1" x14ac:dyDescent="0.2">
      <c r="A45" s="41"/>
      <c r="B45" s="266">
        <v>7231</v>
      </c>
      <c r="C45" s="78"/>
      <c r="D45" s="263" t="s">
        <v>68</v>
      </c>
      <c r="E45" s="264">
        <v>2500</v>
      </c>
      <c r="F45" s="264">
        <v>0</v>
      </c>
      <c r="G45" s="264">
        <v>0</v>
      </c>
      <c r="H45" s="260">
        <f t="shared" si="6"/>
        <v>0</v>
      </c>
      <c r="I45" s="52" t="e">
        <f t="shared" si="1"/>
        <v>#DIV/0!</v>
      </c>
      <c r="J45" s="27"/>
      <c r="K45" s="27"/>
      <c r="L45" s="27"/>
      <c r="M45" s="27"/>
      <c r="N45" s="27"/>
      <c r="O45" s="27"/>
      <c r="P45" s="27"/>
      <c r="Q45" s="27"/>
    </row>
    <row r="46" spans="1:17" s="31" customFormat="1" x14ac:dyDescent="0.2">
      <c r="A46" s="54"/>
      <c r="B46" s="54"/>
      <c r="C46" s="56">
        <v>41</v>
      </c>
      <c r="D46" s="57" t="s">
        <v>48</v>
      </c>
      <c r="E46" s="58">
        <v>2500</v>
      </c>
      <c r="F46" s="58">
        <v>0</v>
      </c>
      <c r="G46" s="58">
        <v>0</v>
      </c>
      <c r="H46" s="271">
        <f t="shared" si="6"/>
        <v>0</v>
      </c>
      <c r="I46" s="332" t="e">
        <f t="shared" si="1"/>
        <v>#DIV/0!</v>
      </c>
      <c r="J46" s="27"/>
      <c r="K46" s="27"/>
      <c r="L46" s="27"/>
      <c r="M46" s="27"/>
      <c r="N46" s="27"/>
      <c r="O46" s="27"/>
      <c r="P46" s="27"/>
      <c r="Q46" s="27"/>
    </row>
    <row r="47" spans="1:17" s="31" customFormat="1" x14ac:dyDescent="0.2">
      <c r="A47" s="357" t="s">
        <v>69</v>
      </c>
      <c r="B47" s="357"/>
      <c r="C47" s="357"/>
      <c r="D47" s="357"/>
      <c r="E47" s="82">
        <f>SUM(E46,E41,E37,E33,E24,E17)</f>
        <v>2028449.41</v>
      </c>
      <c r="F47" s="82">
        <v>1338030.02</v>
      </c>
      <c r="G47" s="82">
        <v>1151548</v>
      </c>
      <c r="H47" s="36">
        <f t="shared" si="6"/>
        <v>56.769865411629858</v>
      </c>
      <c r="I47" s="38">
        <f t="shared" si="1"/>
        <v>86.062941995875391</v>
      </c>
      <c r="J47" s="27"/>
      <c r="K47" s="27"/>
      <c r="L47" s="27"/>
      <c r="M47" s="27"/>
      <c r="N47" s="27"/>
      <c r="O47" s="27"/>
      <c r="P47" s="27"/>
      <c r="Q47" s="27"/>
    </row>
    <row r="48" spans="1:17" s="31" customFormat="1" x14ac:dyDescent="0.2">
      <c r="A48" s="83"/>
      <c r="B48" s="83"/>
      <c r="C48" s="83"/>
      <c r="D48" s="83"/>
      <c r="E48" s="84"/>
      <c r="F48" s="84"/>
      <c r="G48" s="84"/>
      <c r="H48" s="36"/>
      <c r="I48" s="27"/>
      <c r="J48" s="27"/>
      <c r="K48" s="27"/>
      <c r="L48" s="27"/>
      <c r="M48" s="27"/>
      <c r="N48" s="27"/>
      <c r="O48" s="27"/>
      <c r="P48" s="27"/>
      <c r="Q48" s="27"/>
    </row>
    <row r="49" spans="1:17" s="31" customFormat="1" x14ac:dyDescent="0.2">
      <c r="A49" s="358" t="s">
        <v>70</v>
      </c>
      <c r="B49" s="358"/>
      <c r="C49" s="358"/>
      <c r="D49" s="358"/>
      <c r="E49" s="358"/>
      <c r="F49" s="358"/>
      <c r="G49" s="358"/>
      <c r="H49" s="358" t="e">
        <f t="shared" si="6"/>
        <v>#DIV/0!</v>
      </c>
      <c r="I49" s="358"/>
      <c r="J49" s="27"/>
      <c r="K49" s="27"/>
      <c r="L49" s="27"/>
      <c r="M49" s="27"/>
      <c r="N49" s="27"/>
      <c r="O49" s="27"/>
      <c r="P49" s="27"/>
      <c r="Q49" s="27"/>
    </row>
    <row r="50" spans="1:17" s="31" customFormat="1" ht="60" x14ac:dyDescent="0.2">
      <c r="A50" s="29" t="s">
        <v>22</v>
      </c>
      <c r="B50" s="29" t="s">
        <v>23</v>
      </c>
      <c r="C50" s="29" t="s">
        <v>24</v>
      </c>
      <c r="D50" s="81" t="s">
        <v>25</v>
      </c>
      <c r="E50" s="85" t="s">
        <v>4</v>
      </c>
      <c r="F50" s="85" t="s">
        <v>235</v>
      </c>
      <c r="G50" s="85" t="s">
        <v>237</v>
      </c>
      <c r="H50" s="36" t="e">
        <f t="shared" si="6"/>
        <v>#VALUE!</v>
      </c>
      <c r="I50" s="29" t="s">
        <v>26</v>
      </c>
      <c r="J50" s="27"/>
      <c r="K50" s="27"/>
      <c r="L50" s="27"/>
      <c r="M50" s="27"/>
      <c r="N50" s="27"/>
      <c r="O50" s="27"/>
      <c r="P50" s="27"/>
      <c r="Q50" s="27"/>
    </row>
    <row r="51" spans="1:17" s="31" customFormat="1" x14ac:dyDescent="0.2">
      <c r="A51" s="353">
        <v>1</v>
      </c>
      <c r="B51" s="353"/>
      <c r="C51" s="353"/>
      <c r="D51" s="353"/>
      <c r="E51" s="32">
        <v>2</v>
      </c>
      <c r="F51" s="33">
        <v>3</v>
      </c>
      <c r="G51" s="33">
        <v>4</v>
      </c>
      <c r="H51" s="36">
        <f t="shared" si="6"/>
        <v>200</v>
      </c>
      <c r="I51" s="35" t="s">
        <v>28</v>
      </c>
      <c r="J51" s="27"/>
      <c r="K51" s="27"/>
      <c r="L51" s="27"/>
      <c r="M51" s="27"/>
      <c r="N51" s="27"/>
      <c r="O51" s="27"/>
      <c r="P51" s="27"/>
      <c r="Q51" s="27"/>
    </row>
    <row r="52" spans="1:17" s="31" customFormat="1" x14ac:dyDescent="0.2">
      <c r="A52" s="30">
        <v>9</v>
      </c>
      <c r="B52" s="30"/>
      <c r="C52" s="30"/>
      <c r="D52" s="37" t="s">
        <v>71</v>
      </c>
      <c r="E52" s="36" t="e">
        <f t="shared" ref="E52:G54" si="7">SUM(E53)</f>
        <v>#REF!</v>
      </c>
      <c r="F52" s="36">
        <f t="shared" si="7"/>
        <v>20000</v>
      </c>
      <c r="G52" s="36" t="e">
        <f t="shared" si="7"/>
        <v>#REF!</v>
      </c>
      <c r="H52" s="36" t="e">
        <f t="shared" si="6"/>
        <v>#REF!</v>
      </c>
      <c r="I52" s="38" t="e">
        <f t="shared" ref="I52:I58" si="8">SUM(G52/F52*100)</f>
        <v>#REF!</v>
      </c>
      <c r="J52" s="27"/>
      <c r="K52" s="27"/>
      <c r="L52" s="27"/>
      <c r="M52" s="27"/>
      <c r="N52" s="27"/>
      <c r="O52" s="27"/>
      <c r="P52" s="27"/>
      <c r="Q52" s="27"/>
    </row>
    <row r="53" spans="1:17" s="31" customFormat="1" x14ac:dyDescent="0.2">
      <c r="A53" s="30"/>
      <c r="B53" s="43">
        <v>92</v>
      </c>
      <c r="C53" s="30"/>
      <c r="D53" s="37" t="s">
        <v>72</v>
      </c>
      <c r="E53" s="36" t="e">
        <f t="shared" si="7"/>
        <v>#REF!</v>
      </c>
      <c r="F53" s="36">
        <f t="shared" si="7"/>
        <v>20000</v>
      </c>
      <c r="G53" s="36" t="e">
        <f t="shared" si="7"/>
        <v>#REF!</v>
      </c>
      <c r="H53" s="36" t="e">
        <f t="shared" si="6"/>
        <v>#REF!</v>
      </c>
      <c r="I53" s="38" t="e">
        <f t="shared" si="8"/>
        <v>#REF!</v>
      </c>
      <c r="J53" s="27"/>
      <c r="K53" s="27"/>
      <c r="L53" s="27"/>
      <c r="M53" s="27"/>
      <c r="N53" s="27"/>
      <c r="O53" s="27"/>
      <c r="P53" s="27"/>
      <c r="Q53" s="27"/>
    </row>
    <row r="54" spans="1:17" s="31" customFormat="1" x14ac:dyDescent="0.2">
      <c r="A54" s="30"/>
      <c r="B54" s="43">
        <v>922</v>
      </c>
      <c r="C54" s="30"/>
      <c r="D54" s="86" t="s">
        <v>73</v>
      </c>
      <c r="E54" s="36" t="e">
        <f t="shared" si="7"/>
        <v>#REF!</v>
      </c>
      <c r="F54" s="36">
        <f t="shared" si="7"/>
        <v>20000</v>
      </c>
      <c r="G54" s="36" t="e">
        <f t="shared" si="7"/>
        <v>#REF!</v>
      </c>
      <c r="H54" s="36" t="e">
        <f t="shared" si="6"/>
        <v>#REF!</v>
      </c>
      <c r="I54" s="38" t="e">
        <f t="shared" si="8"/>
        <v>#REF!</v>
      </c>
      <c r="J54" s="27"/>
      <c r="K54" s="27"/>
      <c r="L54" s="27"/>
      <c r="M54" s="27"/>
      <c r="N54" s="27"/>
      <c r="O54" s="27"/>
      <c r="P54" s="27"/>
      <c r="Q54" s="27"/>
    </row>
    <row r="55" spans="1:17" s="31" customFormat="1" x14ac:dyDescent="0.2">
      <c r="A55" s="87"/>
      <c r="B55" s="65">
        <v>9221</v>
      </c>
      <c r="C55" s="87"/>
      <c r="D55" s="88" t="s">
        <v>74</v>
      </c>
      <c r="E55" s="48" t="e">
        <f>SUM(E56:E58)</f>
        <v>#REF!</v>
      </c>
      <c r="F55" s="48">
        <v>20000</v>
      </c>
      <c r="G55" s="48" t="e">
        <f>SUM(G56:G58)</f>
        <v>#REF!</v>
      </c>
      <c r="H55" s="36" t="e">
        <f t="shared" si="6"/>
        <v>#REF!</v>
      </c>
      <c r="I55" s="77" t="e">
        <f t="shared" si="8"/>
        <v>#REF!</v>
      </c>
      <c r="J55" s="27"/>
      <c r="K55" s="27"/>
      <c r="L55" s="27"/>
      <c r="M55" s="27"/>
      <c r="N55" s="27"/>
      <c r="O55" s="27"/>
      <c r="P55" s="27"/>
      <c r="Q55" s="27"/>
    </row>
    <row r="56" spans="1:17" s="31" customFormat="1" x14ac:dyDescent="0.2">
      <c r="A56" s="89"/>
      <c r="B56" s="90"/>
      <c r="C56" s="89" t="s">
        <v>75</v>
      </c>
      <c r="D56" s="91" t="s">
        <v>76</v>
      </c>
      <c r="E56" s="92" t="e">
        <f>SUM(POSEBNI_DIO_!#REF!)</f>
        <v>#REF!</v>
      </c>
      <c r="F56" s="92">
        <v>0</v>
      </c>
      <c r="G56" s="92" t="e">
        <f>SUM(POSEBNI_DIO_!#REF!)</f>
        <v>#REF!</v>
      </c>
      <c r="H56" s="36" t="e">
        <f t="shared" si="6"/>
        <v>#REF!</v>
      </c>
      <c r="I56" s="93" t="e">
        <f t="shared" si="8"/>
        <v>#REF!</v>
      </c>
      <c r="J56" s="27"/>
      <c r="K56" s="27"/>
      <c r="L56" s="27"/>
      <c r="M56" s="27"/>
      <c r="N56" s="27"/>
      <c r="O56" s="27"/>
      <c r="P56" s="27"/>
      <c r="Q56" s="27"/>
    </row>
    <row r="57" spans="1:17" s="31" customFormat="1" x14ac:dyDescent="0.2">
      <c r="A57" s="89"/>
      <c r="B57" s="90"/>
      <c r="C57" s="89" t="s">
        <v>77</v>
      </c>
      <c r="D57" s="91" t="s">
        <v>78</v>
      </c>
      <c r="E57" s="92">
        <v>59997</v>
      </c>
      <c r="F57" s="92">
        <v>20000</v>
      </c>
      <c r="G57" s="92">
        <v>15963</v>
      </c>
      <c r="H57" s="260">
        <f t="shared" si="6"/>
        <v>26.606330316515823</v>
      </c>
      <c r="I57" s="93">
        <f t="shared" si="8"/>
        <v>79.814999999999998</v>
      </c>
      <c r="J57" s="27"/>
      <c r="K57" s="27"/>
      <c r="L57" s="27"/>
      <c r="M57" s="27"/>
      <c r="N57" s="27"/>
      <c r="O57" s="27"/>
      <c r="P57" s="27"/>
      <c r="Q57" s="27"/>
    </row>
    <row r="58" spans="1:17" s="31" customFormat="1" x14ac:dyDescent="0.2">
      <c r="A58" s="89"/>
      <c r="B58" s="90"/>
      <c r="C58" s="89">
        <v>96</v>
      </c>
      <c r="D58" s="91" t="s">
        <v>79</v>
      </c>
      <c r="E58" s="92">
        <v>0</v>
      </c>
      <c r="F58" s="92">
        <v>0</v>
      </c>
      <c r="G58" s="92">
        <v>0</v>
      </c>
      <c r="H58" s="93" t="e">
        <f t="shared" si="6"/>
        <v>#DIV/0!</v>
      </c>
      <c r="I58" s="93" t="e">
        <f t="shared" si="8"/>
        <v>#DIV/0!</v>
      </c>
      <c r="J58" s="27"/>
      <c r="K58" s="27"/>
      <c r="L58" s="27"/>
      <c r="M58" s="27"/>
      <c r="N58" s="27"/>
      <c r="O58" s="27"/>
      <c r="P58" s="27"/>
      <c r="Q58" s="27"/>
    </row>
    <row r="59" spans="1:17" s="31" customFormat="1" x14ac:dyDescent="0.2">
      <c r="A59" s="83"/>
      <c r="B59" s="83"/>
      <c r="C59" s="83"/>
      <c r="D59" s="83"/>
      <c r="E59" s="84"/>
      <c r="F59" s="84"/>
      <c r="G59" s="84"/>
      <c r="H59" s="27"/>
      <c r="I59" s="27"/>
      <c r="J59" s="27"/>
      <c r="K59" s="27"/>
      <c r="L59" s="27"/>
      <c r="M59" s="27"/>
      <c r="N59" s="27"/>
      <c r="O59" s="27"/>
      <c r="P59" s="27"/>
      <c r="Q59" s="27"/>
    </row>
    <row r="60" spans="1:17" s="31" customFormat="1" x14ac:dyDescent="0.2">
      <c r="A60" s="67"/>
      <c r="B60" s="83"/>
      <c r="C60" s="83"/>
      <c r="D60" s="83"/>
      <c r="E60" s="83"/>
      <c r="F60" s="83"/>
      <c r="G60" s="83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1:17" s="40" customFormat="1" ht="15.75" customHeight="1" x14ac:dyDescent="0.2">
      <c r="A61" s="354" t="s">
        <v>80</v>
      </c>
      <c r="B61" s="354"/>
      <c r="C61" s="354"/>
      <c r="D61" s="354"/>
      <c r="E61" s="354"/>
      <c r="F61" s="354"/>
      <c r="G61" s="354"/>
      <c r="H61" s="354"/>
      <c r="I61" s="354"/>
      <c r="J61" s="39"/>
      <c r="K61" s="39"/>
      <c r="L61" s="39"/>
      <c r="M61" s="39"/>
      <c r="N61" s="39"/>
      <c r="O61" s="39"/>
      <c r="P61" s="39"/>
      <c r="Q61" s="39"/>
    </row>
    <row r="62" spans="1:17" s="31" customFormat="1" ht="60" x14ac:dyDescent="0.2">
      <c r="A62" s="29" t="s">
        <v>22</v>
      </c>
      <c r="B62" s="29" t="s">
        <v>23</v>
      </c>
      <c r="C62" s="29" t="s">
        <v>24</v>
      </c>
      <c r="D62" s="30" t="s">
        <v>25</v>
      </c>
      <c r="E62" s="85" t="s">
        <v>4</v>
      </c>
      <c r="F62" s="85" t="s">
        <v>235</v>
      </c>
      <c r="G62" s="85" t="s">
        <v>237</v>
      </c>
      <c r="H62" s="29" t="s">
        <v>26</v>
      </c>
      <c r="I62" s="29" t="s">
        <v>26</v>
      </c>
      <c r="J62" s="27"/>
      <c r="K62" s="27"/>
      <c r="L62" s="27"/>
      <c r="M62" s="27"/>
      <c r="N62" s="27"/>
      <c r="O62" s="27"/>
      <c r="P62" s="27"/>
      <c r="Q62" s="27"/>
    </row>
    <row r="63" spans="1:17" s="31" customFormat="1" x14ac:dyDescent="0.2">
      <c r="A63" s="353">
        <v>1</v>
      </c>
      <c r="B63" s="353"/>
      <c r="C63" s="353"/>
      <c r="D63" s="353"/>
      <c r="E63" s="32">
        <v>2</v>
      </c>
      <c r="F63" s="33">
        <v>3</v>
      </c>
      <c r="G63" s="33">
        <v>4</v>
      </c>
      <c r="H63" s="34" t="s">
        <v>27</v>
      </c>
      <c r="I63" s="35" t="s">
        <v>28</v>
      </c>
      <c r="J63" s="27"/>
      <c r="K63" s="27"/>
      <c r="L63" s="27"/>
      <c r="M63" s="27"/>
      <c r="N63" s="27"/>
      <c r="O63" s="27"/>
      <c r="P63" s="27"/>
      <c r="Q63" s="27"/>
    </row>
    <row r="64" spans="1:17" s="31" customFormat="1" x14ac:dyDescent="0.2">
      <c r="A64" s="94">
        <v>3</v>
      </c>
      <c r="B64" s="94"/>
      <c r="C64" s="95"/>
      <c r="D64" s="96" t="s">
        <v>81</v>
      </c>
      <c r="E64" s="97">
        <f>SUM(E70,E79,E86,E125,E142,E151)</f>
        <v>726995</v>
      </c>
      <c r="F64" s="97">
        <f>SUM(F70,F79,F86,F125,F142,F151)</f>
        <v>1068261</v>
      </c>
      <c r="G64" s="97">
        <f>SUM(G70,G79,G86,G125,G142,G151)</f>
        <v>1054310</v>
      </c>
      <c r="H64" s="98">
        <f t="shared" ref="H64:H86" si="9">SUM(G64/E64*100)</f>
        <v>145.02300566028651</v>
      </c>
      <c r="I64" s="98">
        <f t="shared" ref="I64:I87" si="10">SUM(G64/F64*100)</f>
        <v>98.694045743502755</v>
      </c>
      <c r="J64" s="27"/>
      <c r="K64" s="27"/>
      <c r="L64" s="27"/>
      <c r="M64" s="27"/>
      <c r="N64" s="27"/>
      <c r="O64" s="27"/>
      <c r="P64" s="27"/>
      <c r="Q64" s="27"/>
    </row>
    <row r="65" spans="1:17" s="31" customFormat="1" x14ac:dyDescent="0.2">
      <c r="A65" s="99"/>
      <c r="B65" s="100">
        <v>31</v>
      </c>
      <c r="C65" s="99"/>
      <c r="D65" s="101" t="s">
        <v>82</v>
      </c>
      <c r="E65" s="102">
        <f>SUM(E66,E68)</f>
        <v>104321</v>
      </c>
      <c r="F65" s="102">
        <v>104321</v>
      </c>
      <c r="G65" s="102">
        <v>104321</v>
      </c>
      <c r="H65" s="102">
        <f t="shared" si="9"/>
        <v>100</v>
      </c>
      <c r="I65" s="102">
        <f t="shared" si="10"/>
        <v>100</v>
      </c>
      <c r="J65" s="27"/>
      <c r="K65" s="27"/>
      <c r="L65" s="27"/>
      <c r="M65" s="27"/>
      <c r="N65" s="27"/>
      <c r="O65" s="27"/>
      <c r="P65" s="27"/>
      <c r="Q65" s="27"/>
    </row>
    <row r="66" spans="1:17" s="40" customFormat="1" x14ac:dyDescent="0.2">
      <c r="A66" s="68"/>
      <c r="B66" s="103">
        <v>311</v>
      </c>
      <c r="C66" s="104"/>
      <c r="D66" s="68" t="s">
        <v>83</v>
      </c>
      <c r="E66" s="72">
        <f>SUM(E67)</f>
        <v>79633</v>
      </c>
      <c r="F66" s="72">
        <f>SUM(F67)</f>
        <v>79633</v>
      </c>
      <c r="G66" s="72">
        <f>SUM(G67)</f>
        <v>79633</v>
      </c>
      <c r="H66" s="98">
        <f t="shared" si="9"/>
        <v>100</v>
      </c>
      <c r="I66" s="72">
        <f t="shared" si="10"/>
        <v>100</v>
      </c>
      <c r="J66" s="39"/>
      <c r="K66" s="39"/>
      <c r="L66" s="39"/>
      <c r="M66" s="39"/>
      <c r="N66" s="39"/>
      <c r="O66" s="39"/>
      <c r="P66" s="39"/>
      <c r="Q66" s="39"/>
    </row>
    <row r="67" spans="1:17" s="107" customFormat="1" x14ac:dyDescent="0.2">
      <c r="A67" s="104"/>
      <c r="B67" s="105">
        <v>3111</v>
      </c>
      <c r="C67" s="104"/>
      <c r="D67" s="104" t="s">
        <v>84</v>
      </c>
      <c r="E67" s="98">
        <v>79633</v>
      </c>
      <c r="F67" s="98">
        <v>79633</v>
      </c>
      <c r="G67" s="98">
        <v>79633</v>
      </c>
      <c r="H67" s="75">
        <f t="shared" si="9"/>
        <v>100</v>
      </c>
      <c r="I67" s="75">
        <f t="shared" si="10"/>
        <v>100</v>
      </c>
      <c r="J67" s="106"/>
      <c r="K67" s="106"/>
      <c r="L67" s="106"/>
      <c r="M67" s="106"/>
      <c r="N67" s="106"/>
      <c r="O67" s="106"/>
      <c r="P67" s="106"/>
      <c r="Q67" s="106"/>
    </row>
    <row r="68" spans="1:17" s="107" customFormat="1" x14ac:dyDescent="0.2">
      <c r="A68" s="68"/>
      <c r="B68" s="42">
        <v>313</v>
      </c>
      <c r="C68" s="68"/>
      <c r="D68" s="68" t="s">
        <v>85</v>
      </c>
      <c r="E68" s="108">
        <f>SUM(E69:E69)</f>
        <v>24688</v>
      </c>
      <c r="F68" s="108">
        <f>SUM(F69:F69)</f>
        <v>24688</v>
      </c>
      <c r="G68" s="108">
        <f>SUM(G69:G69)</f>
        <v>24689</v>
      </c>
      <c r="H68" s="267">
        <f t="shared" si="9"/>
        <v>100.00405055087491</v>
      </c>
      <c r="I68" s="72">
        <f t="shared" si="10"/>
        <v>100.00405055087491</v>
      </c>
      <c r="J68" s="106"/>
      <c r="K68" s="106"/>
      <c r="L68" s="106"/>
      <c r="M68" s="106"/>
      <c r="N68" s="106"/>
      <c r="O68" s="106"/>
      <c r="P68" s="106"/>
      <c r="Q68" s="106"/>
    </row>
    <row r="69" spans="1:17" s="31" customFormat="1" x14ac:dyDescent="0.2">
      <c r="A69" s="104"/>
      <c r="B69" s="46">
        <v>3132</v>
      </c>
      <c r="C69" s="104"/>
      <c r="D69" s="104" t="s">
        <v>86</v>
      </c>
      <c r="E69" s="109">
        <v>24688</v>
      </c>
      <c r="F69" s="109">
        <v>24688</v>
      </c>
      <c r="G69" s="109">
        <v>24689</v>
      </c>
      <c r="H69" s="98">
        <f t="shared" si="9"/>
        <v>100.00405055087491</v>
      </c>
      <c r="I69" s="75">
        <f t="shared" si="10"/>
        <v>100.00405055087491</v>
      </c>
      <c r="J69" s="27"/>
      <c r="K69" s="27"/>
      <c r="L69" s="27"/>
      <c r="M69" s="27"/>
      <c r="N69" s="27"/>
      <c r="O69" s="27"/>
      <c r="P69" s="27"/>
      <c r="Q69" s="27"/>
    </row>
    <row r="70" spans="1:17" s="40" customFormat="1" x14ac:dyDescent="0.2">
      <c r="A70" s="110"/>
      <c r="B70" s="111"/>
      <c r="C70" s="112" t="s">
        <v>87</v>
      </c>
      <c r="D70" s="113" t="s">
        <v>88</v>
      </c>
      <c r="E70" s="114">
        <f>SUM(,E65)</f>
        <v>104321</v>
      </c>
      <c r="F70" s="114">
        <f>SUM(,F65)</f>
        <v>104321</v>
      </c>
      <c r="G70" s="114">
        <f>SUM(,G65)</f>
        <v>104321</v>
      </c>
      <c r="H70" s="115">
        <f t="shared" si="9"/>
        <v>100</v>
      </c>
      <c r="I70" s="115">
        <f t="shared" si="10"/>
        <v>100</v>
      </c>
      <c r="J70" s="39"/>
      <c r="K70" s="39"/>
      <c r="L70" s="39"/>
      <c r="M70" s="39"/>
      <c r="N70" s="39"/>
      <c r="O70" s="39"/>
      <c r="P70" s="39"/>
      <c r="Q70" s="39"/>
    </row>
    <row r="71" spans="1:17" s="40" customFormat="1" x14ac:dyDescent="0.2">
      <c r="A71" s="99"/>
      <c r="B71" s="100">
        <v>31</v>
      </c>
      <c r="C71" s="99"/>
      <c r="D71" s="101" t="s">
        <v>82</v>
      </c>
      <c r="E71" s="102">
        <v>0</v>
      </c>
      <c r="F71" s="102">
        <v>15000</v>
      </c>
      <c r="G71" s="102">
        <v>15000</v>
      </c>
      <c r="H71" s="102" t="e">
        <f t="shared" ref="H71:H73" si="11">SUM(G71/E71*100)</f>
        <v>#DIV/0!</v>
      </c>
      <c r="I71" s="102">
        <f t="shared" ref="I71:I73" si="12">SUM(G71/F71*100)</f>
        <v>100</v>
      </c>
      <c r="J71" s="39"/>
      <c r="K71" s="39"/>
      <c r="L71" s="39"/>
      <c r="M71" s="39"/>
      <c r="N71" s="39"/>
      <c r="O71" s="39"/>
      <c r="P71" s="39"/>
      <c r="Q71" s="39"/>
    </row>
    <row r="72" spans="1:17" s="40" customFormat="1" x14ac:dyDescent="0.2">
      <c r="A72" s="110"/>
      <c r="B72" s="103">
        <v>311</v>
      </c>
      <c r="C72" s="104"/>
      <c r="D72" s="68" t="s">
        <v>83</v>
      </c>
      <c r="E72" s="337">
        <v>0</v>
      </c>
      <c r="F72" s="337">
        <v>15000</v>
      </c>
      <c r="G72" s="337">
        <v>15000</v>
      </c>
      <c r="H72" s="338" t="e">
        <f t="shared" si="11"/>
        <v>#DIV/0!</v>
      </c>
      <c r="I72" s="338">
        <f t="shared" si="12"/>
        <v>100</v>
      </c>
      <c r="J72" s="39"/>
      <c r="K72" s="39"/>
      <c r="L72" s="39"/>
      <c r="M72" s="39"/>
      <c r="N72" s="39"/>
      <c r="O72" s="39"/>
      <c r="P72" s="39"/>
      <c r="Q72" s="39"/>
    </row>
    <row r="73" spans="1:17" s="40" customFormat="1" x14ac:dyDescent="0.2">
      <c r="A73" s="110"/>
      <c r="B73" s="105">
        <v>3111</v>
      </c>
      <c r="C73" s="104"/>
      <c r="D73" s="104" t="s">
        <v>84</v>
      </c>
      <c r="E73" s="336">
        <v>0</v>
      </c>
      <c r="F73" s="336">
        <v>15000</v>
      </c>
      <c r="G73" s="336">
        <v>15000</v>
      </c>
      <c r="H73" s="338" t="e">
        <f t="shared" si="11"/>
        <v>#DIV/0!</v>
      </c>
      <c r="I73" s="338">
        <f t="shared" si="12"/>
        <v>100</v>
      </c>
      <c r="J73" s="39"/>
      <c r="K73" s="39"/>
      <c r="L73" s="39"/>
      <c r="M73" s="39"/>
      <c r="N73" s="39"/>
      <c r="O73" s="39"/>
      <c r="P73" s="39"/>
      <c r="Q73" s="39"/>
    </row>
    <row r="74" spans="1:17" s="31" customFormat="1" x14ac:dyDescent="0.2">
      <c r="A74" s="99"/>
      <c r="B74" s="100">
        <v>32</v>
      </c>
      <c r="C74" s="99"/>
      <c r="D74" s="101" t="s">
        <v>89</v>
      </c>
      <c r="E74" s="102">
        <f>SUM(E77,E75)</f>
        <v>14216</v>
      </c>
      <c r="F74" s="102">
        <f>SUM(F77,F75)</f>
        <v>8864</v>
      </c>
      <c r="G74" s="102">
        <v>8725</v>
      </c>
      <c r="H74" s="102">
        <f t="shared" si="9"/>
        <v>61.374507597073723</v>
      </c>
      <c r="I74" s="102">
        <f t="shared" si="10"/>
        <v>98.431859205776178</v>
      </c>
      <c r="J74" s="27"/>
      <c r="K74" s="27"/>
      <c r="L74" s="27"/>
      <c r="M74" s="27"/>
      <c r="N74" s="27"/>
      <c r="O74" s="27"/>
      <c r="P74" s="27"/>
      <c r="Q74" s="27"/>
    </row>
    <row r="75" spans="1:17" s="31" customFormat="1" x14ac:dyDescent="0.2">
      <c r="A75"/>
      <c r="B75" s="103" t="s">
        <v>90</v>
      </c>
      <c r="C75" s="68"/>
      <c r="D75" s="116" t="s">
        <v>91</v>
      </c>
      <c r="E75" s="72">
        <v>5375</v>
      </c>
      <c r="F75" s="72">
        <v>0</v>
      </c>
      <c r="G75" s="72">
        <v>0</v>
      </c>
      <c r="H75" s="267">
        <f t="shared" si="9"/>
        <v>0</v>
      </c>
      <c r="I75" s="267" t="e">
        <f t="shared" si="10"/>
        <v>#DIV/0!</v>
      </c>
      <c r="J75" s="27"/>
      <c r="K75" s="27"/>
      <c r="L75" s="27"/>
      <c r="M75" s="27"/>
      <c r="N75" s="27"/>
      <c r="O75" s="27"/>
      <c r="P75" s="27"/>
      <c r="Q75" s="27"/>
    </row>
    <row r="76" spans="1:17" s="31" customFormat="1" x14ac:dyDescent="0.2">
      <c r="A76" s="117"/>
      <c r="B76" s="105" t="s">
        <v>92</v>
      </c>
      <c r="C76" s="104"/>
      <c r="D76" s="47" t="s">
        <v>93</v>
      </c>
      <c r="E76" s="98">
        <v>5375</v>
      </c>
      <c r="F76" s="98">
        <v>0</v>
      </c>
      <c r="G76" s="98">
        <v>0</v>
      </c>
      <c r="H76" s="98">
        <f t="shared" si="9"/>
        <v>0</v>
      </c>
      <c r="I76" s="98" t="e">
        <f t="shared" si="10"/>
        <v>#DIV/0!</v>
      </c>
      <c r="J76" s="27"/>
      <c r="K76" s="27"/>
      <c r="L76" s="27"/>
      <c r="M76" s="27"/>
      <c r="N76" s="27"/>
      <c r="O76" s="27"/>
      <c r="P76" s="27"/>
      <c r="Q76" s="27"/>
    </row>
    <row r="77" spans="1:17" s="31" customFormat="1" x14ac:dyDescent="0.2">
      <c r="A77" s="68"/>
      <c r="B77" s="103" t="s">
        <v>94</v>
      </c>
      <c r="C77" s="68"/>
      <c r="D77" s="68" t="s">
        <v>95</v>
      </c>
      <c r="E77" s="72">
        <v>8841</v>
      </c>
      <c r="F77" s="72">
        <v>8864</v>
      </c>
      <c r="G77" s="72">
        <v>8725</v>
      </c>
      <c r="H77" s="267">
        <f t="shared" si="9"/>
        <v>98.687931229498929</v>
      </c>
      <c r="I77" s="267">
        <f t="shared" si="10"/>
        <v>98.431859205776178</v>
      </c>
      <c r="J77" s="27"/>
      <c r="K77" s="27"/>
      <c r="L77" s="27"/>
      <c r="M77" s="27"/>
      <c r="N77" s="27"/>
      <c r="O77" s="27"/>
      <c r="P77" s="27"/>
      <c r="Q77" s="27"/>
    </row>
    <row r="78" spans="1:17" s="119" customFormat="1" x14ac:dyDescent="0.2">
      <c r="A78" s="104"/>
      <c r="B78" s="105" t="s">
        <v>96</v>
      </c>
      <c r="C78" s="104"/>
      <c r="D78" s="104" t="s">
        <v>97</v>
      </c>
      <c r="E78" s="98">
        <v>8841</v>
      </c>
      <c r="F78" s="98">
        <v>8864</v>
      </c>
      <c r="G78" s="98">
        <v>8725</v>
      </c>
      <c r="H78" s="98">
        <f t="shared" si="9"/>
        <v>98.687931229498929</v>
      </c>
      <c r="I78" s="98">
        <f t="shared" si="10"/>
        <v>98.431859205776178</v>
      </c>
      <c r="J78" s="118"/>
      <c r="K78" s="118"/>
      <c r="L78" s="118"/>
      <c r="M78" s="118"/>
      <c r="N78" s="118"/>
      <c r="O78" s="118"/>
      <c r="P78" s="118"/>
      <c r="Q78" s="118"/>
    </row>
    <row r="79" spans="1:17" s="31" customFormat="1" x14ac:dyDescent="0.2">
      <c r="A79" s="110"/>
      <c r="B79" s="111"/>
      <c r="C79" s="112" t="s">
        <v>64</v>
      </c>
      <c r="D79" s="113" t="s">
        <v>88</v>
      </c>
      <c r="E79" s="114">
        <f>SUM(E74)</f>
        <v>14216</v>
      </c>
      <c r="F79" s="114">
        <v>23864</v>
      </c>
      <c r="G79" s="114">
        <v>23724</v>
      </c>
      <c r="H79" s="115">
        <f t="shared" si="9"/>
        <v>166.8823860438942</v>
      </c>
      <c r="I79" s="115">
        <f t="shared" si="10"/>
        <v>99.41334227287966</v>
      </c>
      <c r="J79" s="27"/>
      <c r="K79" s="27"/>
      <c r="L79" s="27"/>
      <c r="M79" s="27"/>
      <c r="N79" s="27"/>
      <c r="O79" s="27"/>
      <c r="P79" s="27"/>
      <c r="Q79" s="27"/>
    </row>
    <row r="80" spans="1:17" s="31" customFormat="1" x14ac:dyDescent="0.2">
      <c r="A80" s="99"/>
      <c r="B80" s="100">
        <v>31</v>
      </c>
      <c r="C80" s="99"/>
      <c r="D80" s="101" t="s">
        <v>82</v>
      </c>
      <c r="E80" s="102">
        <v>0</v>
      </c>
      <c r="F80" s="102">
        <v>0</v>
      </c>
      <c r="G80" s="102">
        <v>0</v>
      </c>
      <c r="H80" s="102" t="e">
        <f t="shared" si="9"/>
        <v>#DIV/0!</v>
      </c>
      <c r="I80" s="102" t="e">
        <f t="shared" si="10"/>
        <v>#DIV/0!</v>
      </c>
      <c r="J80" s="27"/>
      <c r="K80" s="27"/>
      <c r="L80" s="27"/>
      <c r="M80" s="27"/>
      <c r="N80" s="27"/>
      <c r="O80" s="27"/>
      <c r="P80" s="27"/>
      <c r="Q80" s="27"/>
    </row>
    <row r="81" spans="1:17" s="40" customFormat="1" x14ac:dyDescent="0.2">
      <c r="A81" s="68"/>
      <c r="B81" s="103">
        <v>311</v>
      </c>
      <c r="C81" s="104"/>
      <c r="D81" s="68" t="s">
        <v>83</v>
      </c>
      <c r="E81" s="72">
        <v>0</v>
      </c>
      <c r="F81" s="72">
        <v>0</v>
      </c>
      <c r="G81" s="72">
        <v>0</v>
      </c>
      <c r="H81" s="98" t="e">
        <f t="shared" si="9"/>
        <v>#DIV/0!</v>
      </c>
      <c r="I81" s="72" t="e">
        <f t="shared" si="10"/>
        <v>#DIV/0!</v>
      </c>
      <c r="J81" s="39"/>
      <c r="K81" s="39"/>
      <c r="L81" s="39"/>
      <c r="M81" s="39"/>
      <c r="N81" s="39"/>
      <c r="O81" s="39"/>
      <c r="P81" s="39"/>
      <c r="Q81" s="39"/>
    </row>
    <row r="82" spans="1:17" s="40" customFormat="1" x14ac:dyDescent="0.2">
      <c r="A82" s="104"/>
      <c r="B82" s="105">
        <v>3111</v>
      </c>
      <c r="C82" s="104"/>
      <c r="D82" s="104" t="s">
        <v>84</v>
      </c>
      <c r="E82" s="98">
        <v>0</v>
      </c>
      <c r="F82" s="98">
        <v>0</v>
      </c>
      <c r="G82" s="98">
        <v>0</v>
      </c>
      <c r="H82" s="75" t="e">
        <f t="shared" si="9"/>
        <v>#DIV/0!</v>
      </c>
      <c r="I82" s="75" t="e">
        <f t="shared" si="10"/>
        <v>#DIV/0!</v>
      </c>
      <c r="J82" s="39"/>
      <c r="K82" s="39"/>
      <c r="L82" s="39"/>
      <c r="M82" s="39"/>
      <c r="N82" s="39"/>
      <c r="O82" s="39"/>
      <c r="P82" s="39"/>
      <c r="Q82" s="39"/>
    </row>
    <row r="83" spans="1:17" s="31" customFormat="1" x14ac:dyDescent="0.2">
      <c r="A83" s="99"/>
      <c r="B83" s="100">
        <v>32</v>
      </c>
      <c r="C83" s="99"/>
      <c r="D83" s="101" t="s">
        <v>89</v>
      </c>
      <c r="E83" s="102">
        <v>0</v>
      </c>
      <c r="F83" s="102">
        <v>1200</v>
      </c>
      <c r="G83" s="102">
        <v>927</v>
      </c>
      <c r="H83" s="102" t="e">
        <f t="shared" si="9"/>
        <v>#DIV/0!</v>
      </c>
      <c r="I83" s="102">
        <f t="shared" si="10"/>
        <v>77.25</v>
      </c>
      <c r="J83" s="27"/>
      <c r="K83" s="27"/>
      <c r="L83" s="27"/>
      <c r="M83" s="27"/>
      <c r="N83" s="27"/>
      <c r="O83" s="27"/>
      <c r="P83" s="27"/>
      <c r="Q83" s="27"/>
    </row>
    <row r="84" spans="1:17" s="31" customFormat="1" x14ac:dyDescent="0.2">
      <c r="A84" s="68"/>
      <c r="B84" s="103" t="s">
        <v>145</v>
      </c>
      <c r="C84" s="68"/>
      <c r="D84" s="121" t="s">
        <v>117</v>
      </c>
      <c r="E84" s="36">
        <v>0</v>
      </c>
      <c r="F84" s="36">
        <v>1200</v>
      </c>
      <c r="G84" s="36">
        <v>927</v>
      </c>
      <c r="H84" s="98" t="e">
        <f t="shared" si="9"/>
        <v>#DIV/0!</v>
      </c>
      <c r="I84" s="75">
        <f t="shared" si="10"/>
        <v>77.25</v>
      </c>
      <c r="J84" s="27"/>
      <c r="K84" s="27"/>
      <c r="L84" s="27"/>
      <c r="M84" s="27"/>
      <c r="N84" s="27"/>
      <c r="O84" s="27"/>
      <c r="P84" s="27"/>
      <c r="Q84" s="27"/>
    </row>
    <row r="85" spans="1:17" s="31" customFormat="1" x14ac:dyDescent="0.2">
      <c r="A85" s="104"/>
      <c r="B85" s="105" t="s">
        <v>120</v>
      </c>
      <c r="C85" s="104"/>
      <c r="D85" s="122" t="s">
        <v>121</v>
      </c>
      <c r="E85" s="48">
        <v>0</v>
      </c>
      <c r="F85" s="48">
        <v>1200</v>
      </c>
      <c r="G85" s="48">
        <v>927</v>
      </c>
      <c r="H85" s="98" t="e">
        <f t="shared" si="9"/>
        <v>#DIV/0!</v>
      </c>
      <c r="I85" s="75">
        <f t="shared" si="10"/>
        <v>77.25</v>
      </c>
      <c r="J85" s="27"/>
      <c r="K85" s="27"/>
      <c r="L85" s="27"/>
      <c r="M85" s="27"/>
      <c r="N85" s="27"/>
      <c r="O85" s="27"/>
      <c r="P85" s="27"/>
      <c r="Q85" s="27"/>
    </row>
    <row r="86" spans="1:17" s="40" customFormat="1" x14ac:dyDescent="0.2">
      <c r="A86" s="110"/>
      <c r="B86" s="111"/>
      <c r="C86" s="112" t="s">
        <v>50</v>
      </c>
      <c r="D86" s="113" t="s">
        <v>104</v>
      </c>
      <c r="E86" s="114">
        <f>SUM(E80,E83)</f>
        <v>0</v>
      </c>
      <c r="F86" s="114">
        <f>SUM(F80,F83)</f>
        <v>1200</v>
      </c>
      <c r="G86" s="114">
        <f>SUM(G80,G83)</f>
        <v>927</v>
      </c>
      <c r="H86" s="115" t="e">
        <f t="shared" si="9"/>
        <v>#DIV/0!</v>
      </c>
      <c r="I86" s="115">
        <f t="shared" si="10"/>
        <v>77.25</v>
      </c>
      <c r="J86" s="39"/>
      <c r="K86" s="39"/>
      <c r="L86" s="39"/>
      <c r="M86" s="39"/>
      <c r="N86" s="39"/>
      <c r="O86" s="39"/>
      <c r="P86" s="39"/>
      <c r="Q86" s="39"/>
    </row>
    <row r="87" spans="1:17" s="40" customFormat="1" x14ac:dyDescent="0.2">
      <c r="A87" s="99"/>
      <c r="B87" s="100">
        <v>31</v>
      </c>
      <c r="C87" s="99"/>
      <c r="D87" s="101" t="s">
        <v>82</v>
      </c>
      <c r="E87" s="102">
        <f>SUM(E88,E90,E92)</f>
        <v>431641</v>
      </c>
      <c r="F87" s="102">
        <v>607841</v>
      </c>
      <c r="G87" s="102">
        <v>607841</v>
      </c>
      <c r="H87" s="102">
        <f>SUM(F87/E87*100)</f>
        <v>140.82096001074967</v>
      </c>
      <c r="I87" s="102">
        <f t="shared" si="10"/>
        <v>100</v>
      </c>
      <c r="J87" s="39"/>
      <c r="K87" s="39"/>
      <c r="L87" s="39"/>
      <c r="M87" s="39"/>
      <c r="N87" s="39"/>
      <c r="O87" s="39"/>
      <c r="P87" s="39"/>
      <c r="Q87" s="39"/>
    </row>
    <row r="88" spans="1:17" s="40" customFormat="1" x14ac:dyDescent="0.2">
      <c r="A88" s="68"/>
      <c r="B88" s="103">
        <v>311</v>
      </c>
      <c r="C88" s="104"/>
      <c r="D88" s="68" t="s">
        <v>83</v>
      </c>
      <c r="E88" s="72">
        <v>360592</v>
      </c>
      <c r="F88" s="72">
        <v>510000</v>
      </c>
      <c r="G88" s="72">
        <v>510000</v>
      </c>
      <c r="H88" s="267">
        <f t="shared" ref="H88:H116" si="13">SUM(G88/E88*100)</f>
        <v>141.43408616941031</v>
      </c>
      <c r="I88" s="120" t="s">
        <v>105</v>
      </c>
      <c r="J88" s="39"/>
      <c r="K88" s="39"/>
      <c r="L88" s="39"/>
      <c r="M88" s="39"/>
      <c r="N88" s="39"/>
      <c r="O88" s="39"/>
      <c r="P88" s="39"/>
      <c r="Q88" s="39"/>
    </row>
    <row r="89" spans="1:17" s="40" customFormat="1" x14ac:dyDescent="0.2">
      <c r="A89" s="104"/>
      <c r="B89" s="105">
        <v>3111</v>
      </c>
      <c r="C89" s="104"/>
      <c r="D89" s="104" t="s">
        <v>84</v>
      </c>
      <c r="E89" s="98">
        <v>360592</v>
      </c>
      <c r="F89" s="98">
        <v>510000</v>
      </c>
      <c r="G89" s="98">
        <v>510000</v>
      </c>
      <c r="H89" s="75">
        <f t="shared" si="13"/>
        <v>141.43408616941031</v>
      </c>
      <c r="I89" s="75" t="s">
        <v>105</v>
      </c>
      <c r="J89" s="39"/>
      <c r="K89" s="39"/>
      <c r="L89" s="39"/>
      <c r="M89" s="39"/>
      <c r="N89" s="39"/>
      <c r="O89" s="39"/>
      <c r="P89" s="39"/>
      <c r="Q89" s="39"/>
    </row>
    <row r="90" spans="1:17" s="31" customFormat="1" x14ac:dyDescent="0.2">
      <c r="A90" s="68"/>
      <c r="B90" s="42">
        <v>312</v>
      </c>
      <c r="C90" s="41"/>
      <c r="D90" s="121" t="s">
        <v>106</v>
      </c>
      <c r="E90" s="108">
        <f>SUM(E91)</f>
        <v>28347</v>
      </c>
      <c r="F90" s="108">
        <v>33200</v>
      </c>
      <c r="G90" s="108">
        <v>33200</v>
      </c>
      <c r="H90" s="72">
        <f t="shared" si="13"/>
        <v>117.11997742265497</v>
      </c>
      <c r="I90" s="120" t="s">
        <v>105</v>
      </c>
      <c r="J90" s="27"/>
      <c r="K90" s="27"/>
      <c r="L90" s="27"/>
      <c r="M90" s="27"/>
      <c r="N90" s="27"/>
      <c r="O90" s="27"/>
      <c r="P90" s="27"/>
      <c r="Q90" s="27"/>
    </row>
    <row r="91" spans="1:17" s="40" customFormat="1" ht="15.75" customHeight="1" x14ac:dyDescent="0.2">
      <c r="A91" s="68"/>
      <c r="B91" s="46" t="s">
        <v>107</v>
      </c>
      <c r="C91" s="41"/>
      <c r="D91" s="122" t="s">
        <v>106</v>
      </c>
      <c r="E91" s="109">
        <v>28347</v>
      </c>
      <c r="F91" s="109">
        <v>33200</v>
      </c>
      <c r="G91" s="109">
        <v>33200</v>
      </c>
      <c r="H91" s="98">
        <f t="shared" si="13"/>
        <v>117.11997742265497</v>
      </c>
      <c r="I91" s="75" t="s">
        <v>105</v>
      </c>
      <c r="J91" s="39"/>
      <c r="K91" s="39"/>
      <c r="L91" s="39"/>
      <c r="M91" s="39"/>
      <c r="N91" s="39"/>
      <c r="O91" s="39"/>
      <c r="P91" s="39"/>
      <c r="Q91" s="39"/>
    </row>
    <row r="92" spans="1:17" s="40" customFormat="1" ht="15.75" customHeight="1" x14ac:dyDescent="0.2">
      <c r="A92" s="68"/>
      <c r="B92" s="42">
        <v>313</v>
      </c>
      <c r="C92" s="68"/>
      <c r="D92" s="68" t="s">
        <v>85</v>
      </c>
      <c r="E92" s="123">
        <v>42702</v>
      </c>
      <c r="F92" s="123">
        <v>64641</v>
      </c>
      <c r="G92" s="123">
        <v>64641</v>
      </c>
      <c r="H92" s="98">
        <f t="shared" si="13"/>
        <v>151.3769846845581</v>
      </c>
      <c r="I92" s="120" t="s">
        <v>105</v>
      </c>
      <c r="J92" s="39"/>
      <c r="K92" s="39"/>
      <c r="L92" s="39"/>
      <c r="M92" s="39"/>
      <c r="N92" s="39"/>
      <c r="O92" s="39"/>
      <c r="P92" s="39"/>
      <c r="Q92" s="39"/>
    </row>
    <row r="93" spans="1:17" s="40" customFormat="1" ht="15.75" customHeight="1" x14ac:dyDescent="0.2">
      <c r="A93" s="104"/>
      <c r="B93" s="46">
        <v>3132</v>
      </c>
      <c r="C93" s="104"/>
      <c r="D93" s="104" t="s">
        <v>86</v>
      </c>
      <c r="E93" s="109">
        <v>42702</v>
      </c>
      <c r="F93" s="109">
        <v>64641</v>
      </c>
      <c r="G93" s="109">
        <v>64641</v>
      </c>
      <c r="H93" s="98">
        <f t="shared" si="13"/>
        <v>151.3769846845581</v>
      </c>
      <c r="I93" s="75" t="s">
        <v>105</v>
      </c>
      <c r="J93" s="39"/>
      <c r="K93" s="39"/>
      <c r="L93" s="39"/>
      <c r="M93" s="39"/>
      <c r="N93" s="39"/>
      <c r="O93" s="39"/>
      <c r="P93" s="39"/>
      <c r="Q93" s="39"/>
    </row>
    <row r="94" spans="1:17" s="31" customFormat="1" ht="15.75" customHeight="1" x14ac:dyDescent="0.2">
      <c r="A94" s="99"/>
      <c r="B94" s="100">
        <v>32</v>
      </c>
      <c r="C94" s="99"/>
      <c r="D94" s="101" t="s">
        <v>89</v>
      </c>
      <c r="E94" s="102">
        <f>SUM(E95,E99,E106,E115)</f>
        <v>121163</v>
      </c>
      <c r="F94" s="102">
        <v>291350</v>
      </c>
      <c r="G94" s="102">
        <v>271651</v>
      </c>
      <c r="H94" s="102">
        <f t="shared" si="13"/>
        <v>224.20293323869501</v>
      </c>
      <c r="I94" s="102">
        <f t="shared" ref="I94:I137" si="14">SUM(G94/F94*100)</f>
        <v>93.238716320576629</v>
      </c>
      <c r="J94" s="27"/>
      <c r="K94" s="27"/>
      <c r="L94" s="27"/>
      <c r="M94" s="27"/>
      <c r="N94" s="27"/>
      <c r="O94" s="27"/>
      <c r="P94" s="27"/>
      <c r="Q94" s="27"/>
    </row>
    <row r="95" spans="1:17" s="31" customFormat="1" x14ac:dyDescent="0.2">
      <c r="A95" s="68"/>
      <c r="B95" s="59">
        <v>321</v>
      </c>
      <c r="C95" s="41"/>
      <c r="D95" s="121" t="s">
        <v>108</v>
      </c>
      <c r="E95" s="72">
        <f>SUM(E96,E97,E98)</f>
        <v>16879</v>
      </c>
      <c r="F95" s="72">
        <v>19550</v>
      </c>
      <c r="G95" s="72">
        <v>18978</v>
      </c>
      <c r="H95" s="267">
        <f t="shared" si="13"/>
        <v>112.43557082765567</v>
      </c>
      <c r="I95" s="72">
        <f t="shared" si="14"/>
        <v>97.074168797953959</v>
      </c>
      <c r="J95" s="27"/>
      <c r="K95" s="27"/>
      <c r="L95" s="27"/>
      <c r="M95" s="27"/>
      <c r="N95" s="27"/>
      <c r="O95" s="27"/>
      <c r="P95" s="27"/>
      <c r="Q95" s="27"/>
    </row>
    <row r="96" spans="1:17" s="40" customFormat="1" ht="15.75" customHeight="1" x14ac:dyDescent="0.2">
      <c r="A96" s="104"/>
      <c r="B96" s="62" t="s">
        <v>109</v>
      </c>
      <c r="C96" s="45"/>
      <c r="D96" s="122" t="s">
        <v>110</v>
      </c>
      <c r="E96" s="98">
        <v>715</v>
      </c>
      <c r="F96" s="98">
        <v>700</v>
      </c>
      <c r="G96" s="98">
        <v>516</v>
      </c>
      <c r="H96" s="98">
        <f t="shared" si="13"/>
        <v>72.167832167832174</v>
      </c>
      <c r="I96" s="75">
        <f t="shared" si="14"/>
        <v>73.714285714285708</v>
      </c>
      <c r="J96" s="39"/>
      <c r="K96" s="39"/>
      <c r="L96" s="39"/>
      <c r="M96" s="39"/>
      <c r="N96" s="39"/>
      <c r="O96" s="39"/>
      <c r="P96" s="39"/>
      <c r="Q96" s="39"/>
    </row>
    <row r="97" spans="1:17" s="31" customFormat="1" ht="30" x14ac:dyDescent="0.2">
      <c r="A97" s="104"/>
      <c r="B97" s="62" t="s">
        <v>111</v>
      </c>
      <c r="C97" s="45"/>
      <c r="D97" s="47" t="s">
        <v>112</v>
      </c>
      <c r="E97" s="98">
        <v>14171</v>
      </c>
      <c r="F97" s="98">
        <v>17850</v>
      </c>
      <c r="G97" s="98">
        <v>17495</v>
      </c>
      <c r="H97" s="75">
        <f t="shared" si="13"/>
        <v>123.45635452685062</v>
      </c>
      <c r="I97" s="75">
        <f t="shared" si="14"/>
        <v>98.011204481792717</v>
      </c>
      <c r="J97" s="27"/>
      <c r="K97" s="27"/>
      <c r="L97" s="27"/>
      <c r="M97" s="27"/>
      <c r="N97" s="27"/>
      <c r="O97" s="27"/>
      <c r="P97" s="27"/>
      <c r="Q97" s="27"/>
    </row>
    <row r="98" spans="1:17" s="31" customFormat="1" x14ac:dyDescent="0.2">
      <c r="A98" s="104"/>
      <c r="B98" s="62" t="s">
        <v>113</v>
      </c>
      <c r="C98" s="45"/>
      <c r="D98" s="47" t="s">
        <v>114</v>
      </c>
      <c r="E98" s="98">
        <v>1993</v>
      </c>
      <c r="F98" s="98">
        <v>1000</v>
      </c>
      <c r="G98" s="98">
        <v>966</v>
      </c>
      <c r="H98" s="75">
        <f t="shared" si="13"/>
        <v>48.469643753135976</v>
      </c>
      <c r="I98" s="75">
        <f t="shared" si="14"/>
        <v>96.6</v>
      </c>
      <c r="J98" s="27"/>
      <c r="K98" s="27"/>
      <c r="L98" s="27"/>
      <c r="M98" s="27"/>
      <c r="N98" s="27"/>
      <c r="O98" s="27"/>
      <c r="P98" s="27"/>
      <c r="Q98" s="27"/>
    </row>
    <row r="99" spans="1:17" s="31" customFormat="1" ht="15.75" customHeight="1" x14ac:dyDescent="0.2">
      <c r="A99" s="68"/>
      <c r="B99" s="59">
        <v>322</v>
      </c>
      <c r="C99" s="41"/>
      <c r="D99" s="121" t="s">
        <v>91</v>
      </c>
      <c r="E99" s="72">
        <f>SUM(E100,E101,E102,E103,E104,E105)</f>
        <v>53893</v>
      </c>
      <c r="F99" s="72">
        <v>214100</v>
      </c>
      <c r="G99" s="72">
        <v>199789</v>
      </c>
      <c r="H99" s="267">
        <f t="shared" si="13"/>
        <v>370.71419293785834</v>
      </c>
      <c r="I99" s="72">
        <f t="shared" si="14"/>
        <v>93.315740308267166</v>
      </c>
      <c r="J99" s="27"/>
      <c r="K99" s="27"/>
      <c r="L99" s="27"/>
      <c r="M99" s="27"/>
      <c r="N99" s="27"/>
      <c r="O99" s="27"/>
      <c r="P99" s="27"/>
      <c r="Q99" s="27"/>
    </row>
    <row r="100" spans="1:17" s="31" customFormat="1" x14ac:dyDescent="0.2">
      <c r="A100" s="104"/>
      <c r="B100" s="62" t="s">
        <v>98</v>
      </c>
      <c r="C100" s="45"/>
      <c r="D100" s="122" t="s">
        <v>99</v>
      </c>
      <c r="E100" s="98">
        <v>9018</v>
      </c>
      <c r="F100" s="98">
        <v>28000</v>
      </c>
      <c r="G100" s="98">
        <v>25518</v>
      </c>
      <c r="H100" s="98">
        <f t="shared" si="13"/>
        <v>282.96739853626082</v>
      </c>
      <c r="I100" s="75">
        <f t="shared" si="14"/>
        <v>91.135714285714286</v>
      </c>
      <c r="J100" s="27"/>
      <c r="K100" s="27"/>
      <c r="L100" s="27"/>
      <c r="M100" s="27"/>
      <c r="N100" s="27"/>
      <c r="O100" s="27"/>
      <c r="P100" s="27"/>
      <c r="Q100" s="27"/>
    </row>
    <row r="101" spans="1:17" s="31" customFormat="1" x14ac:dyDescent="0.2">
      <c r="A101" s="104"/>
      <c r="B101" s="62">
        <v>3222</v>
      </c>
      <c r="C101" s="45"/>
      <c r="D101" s="122" t="s">
        <v>115</v>
      </c>
      <c r="E101" s="98">
        <v>21626</v>
      </c>
      <c r="F101" s="98">
        <v>127000</v>
      </c>
      <c r="G101" s="98">
        <v>123280</v>
      </c>
      <c r="H101" s="98">
        <f t="shared" si="13"/>
        <v>570.05456395079989</v>
      </c>
      <c r="I101" s="75">
        <f t="shared" si="14"/>
        <v>97.070866141732282</v>
      </c>
      <c r="J101" s="27"/>
      <c r="K101" s="27"/>
      <c r="L101" s="27"/>
      <c r="M101" s="27"/>
      <c r="N101" s="27"/>
      <c r="O101" s="27"/>
      <c r="P101" s="27"/>
      <c r="Q101" s="27"/>
    </row>
    <row r="102" spans="1:17" s="40" customFormat="1" ht="15.75" customHeight="1" x14ac:dyDescent="0.2">
      <c r="A102" s="104"/>
      <c r="B102" s="62" t="s">
        <v>100</v>
      </c>
      <c r="C102" s="45"/>
      <c r="D102" s="122" t="s">
        <v>101</v>
      </c>
      <c r="E102" s="98">
        <v>15766</v>
      </c>
      <c r="F102" s="98">
        <v>52000</v>
      </c>
      <c r="G102" s="98">
        <v>46540</v>
      </c>
      <c r="H102" s="98">
        <f t="shared" si="13"/>
        <v>295.19218571609792</v>
      </c>
      <c r="I102" s="75">
        <f t="shared" si="14"/>
        <v>89.5</v>
      </c>
      <c r="J102" s="39"/>
      <c r="K102" s="39"/>
      <c r="L102" s="39"/>
      <c r="M102" s="39"/>
      <c r="N102" s="39"/>
      <c r="O102" s="39"/>
      <c r="P102" s="39"/>
      <c r="Q102" s="39"/>
    </row>
    <row r="103" spans="1:17" s="31" customFormat="1" ht="30" x14ac:dyDescent="0.2">
      <c r="A103" s="104"/>
      <c r="B103" s="62" t="s">
        <v>102</v>
      </c>
      <c r="C103" s="45"/>
      <c r="D103" s="47" t="s">
        <v>103</v>
      </c>
      <c r="E103" s="98">
        <v>4228</v>
      </c>
      <c r="F103" s="98">
        <v>1800</v>
      </c>
      <c r="G103" s="98">
        <v>1530</v>
      </c>
      <c r="H103" s="75">
        <f t="shared" si="13"/>
        <v>36.187322611163673</v>
      </c>
      <c r="I103" s="75">
        <f t="shared" si="14"/>
        <v>85</v>
      </c>
      <c r="J103" s="27"/>
      <c r="K103" s="27"/>
      <c r="L103" s="27"/>
      <c r="M103" s="27"/>
      <c r="N103" s="27"/>
      <c r="O103" s="27"/>
      <c r="P103" s="27"/>
      <c r="Q103" s="27"/>
    </row>
    <row r="104" spans="1:17" s="31" customFormat="1" x14ac:dyDescent="0.2">
      <c r="A104" s="104"/>
      <c r="B104" s="62">
        <v>3225</v>
      </c>
      <c r="C104" s="45"/>
      <c r="D104" s="47" t="s">
        <v>93</v>
      </c>
      <c r="E104" s="98">
        <v>2070</v>
      </c>
      <c r="F104" s="98">
        <v>3000</v>
      </c>
      <c r="G104" s="98">
        <v>2152</v>
      </c>
      <c r="H104" s="75">
        <f t="shared" si="13"/>
        <v>103.96135265700484</v>
      </c>
      <c r="I104" s="75">
        <f t="shared" si="14"/>
        <v>71.733333333333334</v>
      </c>
      <c r="J104" s="27"/>
      <c r="K104" s="27"/>
      <c r="L104" s="27"/>
      <c r="M104" s="27"/>
      <c r="N104" s="27"/>
      <c r="O104" s="27"/>
      <c r="P104" s="27"/>
      <c r="Q104" s="27"/>
    </row>
    <row r="105" spans="1:17" s="31" customFormat="1" x14ac:dyDescent="0.2">
      <c r="A105" s="104"/>
      <c r="B105" s="62">
        <v>3227</v>
      </c>
      <c r="C105" s="45"/>
      <c r="D105" s="47" t="s">
        <v>116</v>
      </c>
      <c r="E105" s="98">
        <v>1185</v>
      </c>
      <c r="F105" s="98">
        <v>2300</v>
      </c>
      <c r="G105" s="98">
        <v>769</v>
      </c>
      <c r="H105" s="75">
        <f t="shared" si="13"/>
        <v>64.894514767932492</v>
      </c>
      <c r="I105" s="75">
        <f t="shared" si="14"/>
        <v>33.434782608695649</v>
      </c>
      <c r="J105" s="27"/>
      <c r="K105" s="27"/>
      <c r="L105" s="27"/>
      <c r="M105" s="27"/>
      <c r="N105" s="27"/>
      <c r="O105" s="27"/>
      <c r="P105" s="27"/>
      <c r="Q105" s="27"/>
    </row>
    <row r="106" spans="1:17" s="31" customFormat="1" ht="15.75" customHeight="1" x14ac:dyDescent="0.2">
      <c r="A106" s="68"/>
      <c r="B106" s="59">
        <v>323</v>
      </c>
      <c r="C106" s="41"/>
      <c r="D106" s="121" t="s">
        <v>117</v>
      </c>
      <c r="E106" s="72">
        <f>SUM(E107,E108,E109,E110,E111,E112,E113,E114)</f>
        <v>43358</v>
      </c>
      <c r="F106" s="72">
        <v>49800</v>
      </c>
      <c r="G106" s="72">
        <v>45915</v>
      </c>
      <c r="H106" s="267">
        <f t="shared" si="13"/>
        <v>105.89741224226211</v>
      </c>
      <c r="I106" s="72">
        <f t="shared" si="14"/>
        <v>92.198795180722897</v>
      </c>
      <c r="J106" s="27"/>
      <c r="K106" s="27"/>
      <c r="L106" s="27"/>
      <c r="M106" s="27"/>
      <c r="N106" s="27"/>
      <c r="O106" s="27"/>
      <c r="P106" s="27"/>
      <c r="Q106" s="27"/>
    </row>
    <row r="107" spans="1:17" s="31" customFormat="1" ht="15.75" customHeight="1" x14ac:dyDescent="0.2">
      <c r="A107" s="104"/>
      <c r="B107" s="62" t="s">
        <v>118</v>
      </c>
      <c r="C107" s="45"/>
      <c r="D107" s="122" t="s">
        <v>119</v>
      </c>
      <c r="E107" s="98">
        <v>5164</v>
      </c>
      <c r="F107" s="98">
        <v>5400</v>
      </c>
      <c r="G107" s="98">
        <v>4621</v>
      </c>
      <c r="H107" s="98">
        <f t="shared" si="13"/>
        <v>89.484895429899296</v>
      </c>
      <c r="I107" s="75">
        <f t="shared" si="14"/>
        <v>85.574074074074076</v>
      </c>
      <c r="J107" s="27"/>
      <c r="K107" s="27"/>
      <c r="L107" s="27"/>
      <c r="M107" s="27"/>
      <c r="N107" s="27"/>
      <c r="O107" s="27"/>
      <c r="P107" s="27"/>
      <c r="Q107" s="27"/>
    </row>
    <row r="108" spans="1:17" s="31" customFormat="1" ht="15.75" customHeight="1" x14ac:dyDescent="0.2">
      <c r="A108" s="104"/>
      <c r="B108" s="62" t="s">
        <v>120</v>
      </c>
      <c r="C108" s="45"/>
      <c r="D108" s="122" t="s">
        <v>121</v>
      </c>
      <c r="E108" s="98">
        <v>11440</v>
      </c>
      <c r="F108" s="98">
        <v>10300</v>
      </c>
      <c r="G108" s="98">
        <v>9302</v>
      </c>
      <c r="H108" s="98">
        <f t="shared" si="13"/>
        <v>81.311188811188799</v>
      </c>
      <c r="I108" s="75">
        <f t="shared" si="14"/>
        <v>90.310679611650485</v>
      </c>
      <c r="J108" s="27"/>
      <c r="K108" s="27"/>
      <c r="L108" s="27"/>
      <c r="M108" s="27"/>
      <c r="N108" s="27"/>
      <c r="O108" s="27"/>
      <c r="P108" s="27"/>
      <c r="Q108" s="27"/>
    </row>
    <row r="109" spans="1:17" s="31" customFormat="1" ht="15.75" customHeight="1" x14ac:dyDescent="0.2">
      <c r="A109" s="104"/>
      <c r="B109" s="62">
        <v>3233</v>
      </c>
      <c r="C109" s="45"/>
      <c r="D109" s="122" t="s">
        <v>122</v>
      </c>
      <c r="E109" s="98">
        <v>625</v>
      </c>
      <c r="F109" s="98">
        <v>600</v>
      </c>
      <c r="G109" s="98">
        <v>376</v>
      </c>
      <c r="H109" s="98">
        <f t="shared" si="13"/>
        <v>60.160000000000004</v>
      </c>
      <c r="I109" s="75">
        <f t="shared" si="14"/>
        <v>62.666666666666671</v>
      </c>
      <c r="J109" s="27"/>
      <c r="K109" s="27"/>
      <c r="L109" s="27"/>
      <c r="M109" s="27"/>
      <c r="N109" s="27"/>
      <c r="O109" s="27"/>
      <c r="P109" s="27"/>
      <c r="Q109" s="27"/>
    </row>
    <row r="110" spans="1:17" s="31" customFormat="1" ht="15.75" customHeight="1" x14ac:dyDescent="0.2">
      <c r="A110" s="104"/>
      <c r="B110" s="62" t="s">
        <v>123</v>
      </c>
      <c r="C110" s="45"/>
      <c r="D110" s="122" t="s">
        <v>124</v>
      </c>
      <c r="E110" s="98">
        <v>10471</v>
      </c>
      <c r="F110" s="98">
        <v>18700</v>
      </c>
      <c r="G110" s="98">
        <v>18380</v>
      </c>
      <c r="H110" s="98">
        <f t="shared" si="13"/>
        <v>175.53242288224621</v>
      </c>
      <c r="I110" s="75">
        <f t="shared" si="14"/>
        <v>98.288770053475943</v>
      </c>
      <c r="J110" s="27"/>
      <c r="K110" s="27"/>
      <c r="L110" s="27"/>
      <c r="M110" s="27"/>
      <c r="N110" s="27"/>
      <c r="O110" s="27"/>
      <c r="P110" s="27"/>
      <c r="Q110" s="27"/>
    </row>
    <row r="111" spans="1:17" s="31" customFormat="1" ht="15.75" customHeight="1" x14ac:dyDescent="0.2">
      <c r="A111" s="104"/>
      <c r="B111" s="62">
        <v>3236</v>
      </c>
      <c r="C111" s="45"/>
      <c r="D111" s="122" t="s">
        <v>125</v>
      </c>
      <c r="E111" s="98">
        <v>5294</v>
      </c>
      <c r="F111" s="98">
        <v>1700</v>
      </c>
      <c r="G111" s="98">
        <v>1365</v>
      </c>
      <c r="H111" s="98">
        <f t="shared" si="13"/>
        <v>25.783906309029092</v>
      </c>
      <c r="I111" s="75">
        <f t="shared" si="14"/>
        <v>80.294117647058826</v>
      </c>
      <c r="J111" s="27"/>
      <c r="K111" s="27"/>
      <c r="L111" s="27"/>
      <c r="M111" s="27"/>
      <c r="N111" s="27"/>
      <c r="O111" s="27"/>
      <c r="P111" s="27"/>
      <c r="Q111" s="27"/>
    </row>
    <row r="112" spans="1:17" s="31" customFormat="1" ht="15.75" customHeight="1" x14ac:dyDescent="0.2">
      <c r="A112" s="104"/>
      <c r="B112" s="62">
        <v>3237</v>
      </c>
      <c r="C112" s="45"/>
      <c r="D112" s="122" t="s">
        <v>126</v>
      </c>
      <c r="E112" s="98">
        <v>162</v>
      </c>
      <c r="F112" s="98">
        <v>1000</v>
      </c>
      <c r="G112" s="98">
        <v>543</v>
      </c>
      <c r="H112" s="98">
        <f t="shared" si="13"/>
        <v>335.18518518518516</v>
      </c>
      <c r="I112" s="75">
        <f t="shared" si="14"/>
        <v>54.300000000000004</v>
      </c>
      <c r="J112" s="27"/>
      <c r="K112" s="27"/>
      <c r="L112" s="27"/>
      <c r="M112" s="27"/>
      <c r="N112" s="27"/>
      <c r="O112" s="27"/>
      <c r="P112" s="27"/>
      <c r="Q112" s="27"/>
    </row>
    <row r="113" spans="1:17" s="40" customFormat="1" ht="15.75" customHeight="1" x14ac:dyDescent="0.2">
      <c r="A113" s="104"/>
      <c r="B113" s="62" t="s">
        <v>127</v>
      </c>
      <c r="C113" s="45"/>
      <c r="D113" s="122" t="s">
        <v>128</v>
      </c>
      <c r="E113" s="98">
        <v>6760</v>
      </c>
      <c r="F113" s="98">
        <v>7600</v>
      </c>
      <c r="G113" s="98">
        <v>6817</v>
      </c>
      <c r="H113" s="98">
        <f t="shared" si="13"/>
        <v>100.84319526627219</v>
      </c>
      <c r="I113" s="75">
        <f t="shared" si="14"/>
        <v>89.69736842105263</v>
      </c>
      <c r="J113" s="39"/>
      <c r="K113" s="39"/>
      <c r="L113" s="39"/>
      <c r="M113" s="39"/>
      <c r="N113" s="39"/>
      <c r="O113" s="39"/>
      <c r="P113" s="39"/>
      <c r="Q113" s="39"/>
    </row>
    <row r="114" spans="1:17" s="31" customFormat="1" x14ac:dyDescent="0.2">
      <c r="A114" s="104"/>
      <c r="B114" s="62" t="s">
        <v>129</v>
      </c>
      <c r="C114" s="45"/>
      <c r="D114" s="122" t="s">
        <v>130</v>
      </c>
      <c r="E114" s="98">
        <v>3442</v>
      </c>
      <c r="F114" s="98">
        <v>4500</v>
      </c>
      <c r="G114" s="98">
        <v>4512.92</v>
      </c>
      <c r="H114" s="75">
        <f t="shared" si="13"/>
        <v>131.11330621731551</v>
      </c>
      <c r="I114" s="75">
        <f t="shared" si="14"/>
        <v>100.2871111111111</v>
      </c>
      <c r="J114" s="27"/>
      <c r="K114" s="27"/>
      <c r="L114" s="27"/>
      <c r="M114" s="27"/>
      <c r="N114" s="27"/>
      <c r="O114" s="27"/>
      <c r="P114" s="27"/>
      <c r="Q114" s="27"/>
    </row>
    <row r="115" spans="1:17" s="31" customFormat="1" ht="15.75" customHeight="1" x14ac:dyDescent="0.2">
      <c r="A115" s="68"/>
      <c r="B115" s="59">
        <v>329</v>
      </c>
      <c r="C115" s="41"/>
      <c r="D115" s="121" t="s">
        <v>95</v>
      </c>
      <c r="E115" s="72">
        <f>SUM(E116,E117,E118,E119,E120)</f>
        <v>7033</v>
      </c>
      <c r="F115" s="72">
        <v>7900</v>
      </c>
      <c r="G115" s="72">
        <v>6968</v>
      </c>
      <c r="H115" s="267">
        <f t="shared" si="13"/>
        <v>99.075785582255079</v>
      </c>
      <c r="I115" s="267">
        <f t="shared" si="14"/>
        <v>88.202531645569621</v>
      </c>
      <c r="J115" s="27"/>
      <c r="K115" s="27"/>
      <c r="L115" s="27"/>
      <c r="M115" s="27"/>
      <c r="N115" s="27"/>
      <c r="O115" s="27"/>
      <c r="P115" s="27"/>
      <c r="Q115" s="27"/>
    </row>
    <row r="116" spans="1:17" s="31" customFormat="1" x14ac:dyDescent="0.2">
      <c r="A116" s="104"/>
      <c r="B116" s="62">
        <v>3292</v>
      </c>
      <c r="C116" s="45"/>
      <c r="D116" s="47" t="s">
        <v>131</v>
      </c>
      <c r="E116" s="98">
        <v>3934</v>
      </c>
      <c r="F116" s="98">
        <v>4600</v>
      </c>
      <c r="G116" s="98">
        <v>4502</v>
      </c>
      <c r="H116" s="98">
        <f t="shared" si="13"/>
        <v>114.43823080833756</v>
      </c>
      <c r="I116" s="75">
        <f t="shared" si="14"/>
        <v>97.869565217391312</v>
      </c>
      <c r="J116" s="27"/>
      <c r="K116" s="27"/>
      <c r="L116" s="27"/>
      <c r="M116" s="27"/>
      <c r="N116" s="27"/>
      <c r="O116" s="27"/>
      <c r="P116" s="27"/>
      <c r="Q116" s="27"/>
    </row>
    <row r="117" spans="1:17" s="31" customFormat="1" ht="15.75" customHeight="1" x14ac:dyDescent="0.2">
      <c r="A117" s="104"/>
      <c r="B117" s="62" t="s">
        <v>132</v>
      </c>
      <c r="C117" s="45"/>
      <c r="D117" s="122" t="s">
        <v>133</v>
      </c>
      <c r="E117" s="98">
        <v>2730</v>
      </c>
      <c r="F117" s="98">
        <v>1300</v>
      </c>
      <c r="G117" s="98">
        <v>932</v>
      </c>
      <c r="H117" s="98">
        <f>SUM(G117/E118*100)</f>
        <v>2330</v>
      </c>
      <c r="I117" s="75">
        <f t="shared" si="14"/>
        <v>71.692307692307693</v>
      </c>
      <c r="J117" s="27"/>
      <c r="K117" s="27"/>
      <c r="L117" s="27"/>
      <c r="M117" s="27"/>
      <c r="N117" s="27"/>
      <c r="O117" s="27"/>
      <c r="P117" s="27"/>
      <c r="Q117" s="27"/>
    </row>
    <row r="118" spans="1:17" s="40" customFormat="1" ht="15.75" customHeight="1" x14ac:dyDescent="0.2">
      <c r="A118" s="104"/>
      <c r="B118" s="124">
        <v>3295</v>
      </c>
      <c r="C118" s="45"/>
      <c r="D118" s="125" t="s">
        <v>134</v>
      </c>
      <c r="E118" s="98">
        <v>40</v>
      </c>
      <c r="F118" s="98">
        <v>300</v>
      </c>
      <c r="G118" s="98">
        <v>6</v>
      </c>
      <c r="H118" s="98" t="e">
        <f>SUM(G118/#REF!*100)</f>
        <v>#REF!</v>
      </c>
      <c r="I118" s="75">
        <f t="shared" si="14"/>
        <v>2</v>
      </c>
      <c r="J118" s="39"/>
      <c r="K118" s="39"/>
      <c r="L118" s="39"/>
      <c r="M118" s="39"/>
      <c r="N118" s="39"/>
      <c r="O118" s="39"/>
      <c r="P118" s="39"/>
      <c r="Q118" s="39"/>
    </row>
    <row r="119" spans="1:17" s="40" customFormat="1" ht="15.75" customHeight="1" x14ac:dyDescent="0.2">
      <c r="A119" s="104"/>
      <c r="B119" s="124">
        <v>3296</v>
      </c>
      <c r="C119" s="45"/>
      <c r="D119" s="125" t="s">
        <v>135</v>
      </c>
      <c r="E119" s="98">
        <v>0</v>
      </c>
      <c r="F119" s="98">
        <v>1500</v>
      </c>
      <c r="G119" s="98">
        <v>1442</v>
      </c>
      <c r="H119" s="98" t="e">
        <f>SUM(G119/#REF!*100)</f>
        <v>#REF!</v>
      </c>
      <c r="I119" s="75">
        <f t="shared" si="14"/>
        <v>96.13333333333334</v>
      </c>
      <c r="J119" s="39"/>
      <c r="K119" s="39"/>
      <c r="L119" s="39"/>
      <c r="M119" s="39"/>
      <c r="N119" s="39"/>
      <c r="O119" s="39"/>
      <c r="P119" s="39"/>
      <c r="Q119" s="39"/>
    </row>
    <row r="120" spans="1:17" s="40" customFormat="1" ht="15.75" customHeight="1" x14ac:dyDescent="0.2">
      <c r="A120" s="104"/>
      <c r="B120" s="124" t="s">
        <v>136</v>
      </c>
      <c r="C120" s="45"/>
      <c r="D120" s="125" t="s">
        <v>95</v>
      </c>
      <c r="E120" s="98">
        <v>329</v>
      </c>
      <c r="F120" s="98">
        <v>200</v>
      </c>
      <c r="G120" s="98">
        <v>87</v>
      </c>
      <c r="H120" s="72">
        <f t="shared" ref="H120:H125" si="15">SUM(G120/E120*100)</f>
        <v>26.443768996960486</v>
      </c>
      <c r="I120" s="75">
        <f t="shared" si="14"/>
        <v>43.5</v>
      </c>
      <c r="J120" s="39"/>
      <c r="K120" s="39"/>
      <c r="L120" s="39"/>
      <c r="M120" s="39"/>
      <c r="N120" s="39"/>
      <c r="O120" s="39"/>
      <c r="P120" s="39"/>
      <c r="Q120" s="39"/>
    </row>
    <row r="121" spans="1:17" s="31" customFormat="1" ht="15.75" customHeight="1" x14ac:dyDescent="0.2">
      <c r="A121" s="99"/>
      <c r="B121" s="100">
        <v>34</v>
      </c>
      <c r="C121" s="99"/>
      <c r="D121" s="101" t="s">
        <v>137</v>
      </c>
      <c r="E121" s="102">
        <f>SUM(E122)</f>
        <v>848</v>
      </c>
      <c r="F121" s="102">
        <v>1100</v>
      </c>
      <c r="G121" s="102">
        <v>1037</v>
      </c>
      <c r="H121" s="102">
        <f t="shared" si="15"/>
        <v>122.28773584905662</v>
      </c>
      <c r="I121" s="102">
        <f t="shared" si="14"/>
        <v>94.27272727272728</v>
      </c>
      <c r="J121" s="27"/>
      <c r="K121" s="27"/>
      <c r="L121" s="27"/>
      <c r="M121" s="27"/>
      <c r="N121" s="27"/>
      <c r="O121" s="27"/>
      <c r="P121" s="27"/>
      <c r="Q121" s="27"/>
    </row>
    <row r="122" spans="1:17" s="119" customFormat="1" x14ac:dyDescent="0.2">
      <c r="A122" s="68"/>
      <c r="B122" s="59">
        <v>343</v>
      </c>
      <c r="C122" s="41"/>
      <c r="D122" s="121" t="s">
        <v>138</v>
      </c>
      <c r="E122" s="72">
        <v>848</v>
      </c>
      <c r="F122" s="72">
        <v>1100</v>
      </c>
      <c r="G122" s="72">
        <v>1037</v>
      </c>
      <c r="H122" s="267">
        <f t="shared" si="15"/>
        <v>122.28773584905662</v>
      </c>
      <c r="I122" s="72">
        <f t="shared" si="14"/>
        <v>94.27272727272728</v>
      </c>
      <c r="J122" s="118"/>
      <c r="K122" s="118"/>
      <c r="L122" s="118"/>
      <c r="M122" s="118"/>
      <c r="N122" s="118"/>
      <c r="O122" s="118"/>
      <c r="P122" s="118"/>
      <c r="Q122" s="118"/>
    </row>
    <row r="123" spans="1:17" s="40" customFormat="1" x14ac:dyDescent="0.2">
      <c r="A123" s="104"/>
      <c r="B123" s="62" t="s">
        <v>139</v>
      </c>
      <c r="C123" s="45"/>
      <c r="D123" s="122" t="s">
        <v>140</v>
      </c>
      <c r="E123" s="98">
        <v>847</v>
      </c>
      <c r="F123" s="98">
        <v>1000</v>
      </c>
      <c r="G123" s="98">
        <v>1000</v>
      </c>
      <c r="H123" s="98">
        <f t="shared" si="15"/>
        <v>118.06375442739079</v>
      </c>
      <c r="I123" s="75">
        <f t="shared" si="14"/>
        <v>100</v>
      </c>
      <c r="J123" s="39"/>
      <c r="K123" s="39"/>
      <c r="L123" s="39"/>
      <c r="M123" s="39"/>
      <c r="N123" s="39"/>
      <c r="O123" s="39"/>
      <c r="P123" s="39"/>
      <c r="Q123" s="39"/>
    </row>
    <row r="124" spans="1:17" s="40" customFormat="1" x14ac:dyDescent="0.2">
      <c r="A124" s="104"/>
      <c r="B124" s="62">
        <v>3433</v>
      </c>
      <c r="C124" s="45"/>
      <c r="D124" s="122" t="s">
        <v>141</v>
      </c>
      <c r="E124" s="98">
        <v>1</v>
      </c>
      <c r="F124" s="98">
        <v>100</v>
      </c>
      <c r="G124" s="98">
        <v>37</v>
      </c>
      <c r="H124" s="98">
        <f t="shared" si="15"/>
        <v>3700</v>
      </c>
      <c r="I124" s="75">
        <f t="shared" si="14"/>
        <v>37</v>
      </c>
      <c r="J124" s="39"/>
      <c r="K124" s="39"/>
      <c r="L124" s="39"/>
      <c r="M124" s="39"/>
      <c r="N124" s="39"/>
      <c r="O124" s="39"/>
      <c r="P124" s="39"/>
      <c r="Q124" s="39"/>
    </row>
    <row r="125" spans="1:17" s="40" customFormat="1" x14ac:dyDescent="0.2">
      <c r="A125" s="110"/>
      <c r="B125" s="111"/>
      <c r="C125" s="112" t="s">
        <v>142</v>
      </c>
      <c r="D125" s="113" t="s">
        <v>143</v>
      </c>
      <c r="E125" s="114">
        <f>SUM(E87,E94,E121)</f>
        <v>553652</v>
      </c>
      <c r="F125" s="114">
        <f>SUM(F87,F94,F121)</f>
        <v>900291</v>
      </c>
      <c r="G125" s="114">
        <f>SUM(G87,G94,G121)</f>
        <v>880529</v>
      </c>
      <c r="H125" s="115">
        <f t="shared" si="15"/>
        <v>159.04015518773525</v>
      </c>
      <c r="I125" s="115">
        <f t="shared" si="14"/>
        <v>97.804931960888197</v>
      </c>
      <c r="J125" s="39"/>
      <c r="K125" s="39"/>
      <c r="L125" s="39"/>
      <c r="M125" s="39"/>
      <c r="N125" s="39"/>
      <c r="O125" s="39"/>
      <c r="P125" s="39"/>
      <c r="Q125" s="39"/>
    </row>
    <row r="126" spans="1:17" s="40" customFormat="1" x14ac:dyDescent="0.2">
      <c r="A126" s="99"/>
      <c r="B126" s="100">
        <v>31</v>
      </c>
      <c r="C126" s="99"/>
      <c r="D126" s="101" t="s">
        <v>82</v>
      </c>
      <c r="E126" s="102">
        <f>SUM(E127,E129)</f>
        <v>4090</v>
      </c>
      <c r="F126" s="102">
        <v>29380</v>
      </c>
      <c r="G126" s="102">
        <v>27673</v>
      </c>
      <c r="H126" s="102">
        <f>SUM(F126/E126*100)</f>
        <v>718.33740831295847</v>
      </c>
      <c r="I126" s="102">
        <f t="shared" si="14"/>
        <v>94.18992511912866</v>
      </c>
      <c r="J126" s="39"/>
      <c r="K126" s="39"/>
      <c r="L126" s="39"/>
      <c r="M126" s="39"/>
      <c r="N126" s="39"/>
      <c r="O126" s="39"/>
      <c r="P126" s="39"/>
      <c r="Q126" s="39"/>
    </row>
    <row r="127" spans="1:17" s="40" customFormat="1" x14ac:dyDescent="0.2">
      <c r="A127" s="68"/>
      <c r="B127" s="103">
        <v>311</v>
      </c>
      <c r="C127" s="104"/>
      <c r="D127" s="68" t="s">
        <v>83</v>
      </c>
      <c r="E127" s="72">
        <v>3511</v>
      </c>
      <c r="F127" s="72">
        <v>25219</v>
      </c>
      <c r="G127" s="72">
        <v>23712</v>
      </c>
      <c r="H127" s="72">
        <f t="shared" ref="H127:H137" si="16">SUM(G127/E127*100)</f>
        <v>675.36314440330386</v>
      </c>
      <c r="I127" s="72">
        <f t="shared" si="14"/>
        <v>94.024346722709069</v>
      </c>
      <c r="J127" s="39"/>
      <c r="K127" s="39"/>
      <c r="L127" s="39"/>
      <c r="M127" s="39"/>
      <c r="N127" s="39"/>
      <c r="O127" s="39"/>
      <c r="P127" s="39"/>
      <c r="Q127" s="39"/>
    </row>
    <row r="128" spans="1:17" s="40" customFormat="1" x14ac:dyDescent="0.2">
      <c r="A128" s="104"/>
      <c r="B128" s="105">
        <v>3111</v>
      </c>
      <c r="C128" s="104"/>
      <c r="D128" s="104" t="s">
        <v>84</v>
      </c>
      <c r="E128" s="75">
        <v>3512</v>
      </c>
      <c r="F128" s="75">
        <v>25219</v>
      </c>
      <c r="G128" s="75">
        <v>23712</v>
      </c>
      <c r="H128" s="75">
        <f t="shared" si="16"/>
        <v>675.17084282460132</v>
      </c>
      <c r="I128" s="75">
        <f t="shared" si="14"/>
        <v>94.024346722709069</v>
      </c>
      <c r="J128" s="39"/>
      <c r="K128" s="39"/>
      <c r="L128" s="39"/>
      <c r="M128" s="39"/>
      <c r="N128" s="39"/>
      <c r="O128" s="39"/>
      <c r="P128" s="39"/>
      <c r="Q128" s="39"/>
    </row>
    <row r="129" spans="1:17" s="40" customFormat="1" x14ac:dyDescent="0.2">
      <c r="A129" s="68"/>
      <c r="B129" s="42">
        <v>313</v>
      </c>
      <c r="C129" s="68"/>
      <c r="D129" s="68" t="s">
        <v>85</v>
      </c>
      <c r="E129" s="123">
        <v>579</v>
      </c>
      <c r="F129" s="123">
        <v>4161</v>
      </c>
      <c r="G129" s="123">
        <v>3961</v>
      </c>
      <c r="H129" s="267">
        <f t="shared" si="16"/>
        <v>684.11053540587216</v>
      </c>
      <c r="I129" s="267">
        <f t="shared" si="14"/>
        <v>95.193463109829366</v>
      </c>
      <c r="J129" s="39"/>
      <c r="K129" s="39"/>
      <c r="L129" s="39"/>
      <c r="M129" s="39"/>
      <c r="N129" s="39"/>
      <c r="O129" s="39"/>
      <c r="P129" s="39"/>
      <c r="Q129" s="39"/>
    </row>
    <row r="130" spans="1:17" s="40" customFormat="1" x14ac:dyDescent="0.2">
      <c r="A130" s="104"/>
      <c r="B130" s="46">
        <v>3132</v>
      </c>
      <c r="C130" s="104"/>
      <c r="D130" s="104" t="s">
        <v>86</v>
      </c>
      <c r="E130" s="127">
        <v>579</v>
      </c>
      <c r="F130" s="127">
        <v>4161</v>
      </c>
      <c r="G130" s="127">
        <v>3961</v>
      </c>
      <c r="H130" s="75">
        <f t="shared" si="16"/>
        <v>684.11053540587216</v>
      </c>
      <c r="I130" s="75">
        <f t="shared" si="14"/>
        <v>95.193463109829366</v>
      </c>
      <c r="J130" s="39"/>
      <c r="K130" s="39"/>
      <c r="L130" s="39"/>
      <c r="M130" s="39"/>
      <c r="N130" s="39"/>
      <c r="O130" s="39"/>
      <c r="P130" s="39"/>
      <c r="Q130" s="39"/>
    </row>
    <row r="131" spans="1:17" s="40" customFormat="1" x14ac:dyDescent="0.2">
      <c r="A131" s="99"/>
      <c r="B131" s="100">
        <v>32</v>
      </c>
      <c r="C131" s="99"/>
      <c r="D131" s="101" t="s">
        <v>89</v>
      </c>
      <c r="E131" s="102">
        <f>SUM(E132,E134,E139)</f>
        <v>50045</v>
      </c>
      <c r="F131" s="102">
        <v>7081</v>
      </c>
      <c r="G131" s="102">
        <v>7015</v>
      </c>
      <c r="H131" s="102">
        <f t="shared" si="16"/>
        <v>14.017384354081328</v>
      </c>
      <c r="I131" s="102">
        <f t="shared" si="14"/>
        <v>99.067928258720514</v>
      </c>
      <c r="J131" s="39"/>
      <c r="K131" s="39"/>
      <c r="L131" s="39"/>
      <c r="M131" s="39"/>
      <c r="N131" s="39"/>
      <c r="O131" s="39"/>
      <c r="P131" s="39"/>
      <c r="Q131" s="39"/>
    </row>
    <row r="132" spans="1:17" s="40" customFormat="1" x14ac:dyDescent="0.2">
      <c r="A132" s="68"/>
      <c r="B132" s="42">
        <v>321</v>
      </c>
      <c r="C132" s="41"/>
      <c r="D132" s="121" t="s">
        <v>108</v>
      </c>
      <c r="E132" s="108">
        <f>SUM(E133)</f>
        <v>863</v>
      </c>
      <c r="F132" s="108">
        <v>601</v>
      </c>
      <c r="G132" s="108">
        <v>535</v>
      </c>
      <c r="H132" s="72">
        <f t="shared" si="16"/>
        <v>61.993047508690616</v>
      </c>
      <c r="I132" s="72">
        <f t="shared" si="14"/>
        <v>89.018302828618971</v>
      </c>
      <c r="J132" s="39"/>
      <c r="K132" s="39"/>
      <c r="L132" s="39"/>
      <c r="M132" s="39"/>
      <c r="N132" s="39"/>
      <c r="O132" s="39"/>
      <c r="P132" s="39"/>
      <c r="Q132" s="39"/>
    </row>
    <row r="133" spans="1:17" s="40" customFormat="1" x14ac:dyDescent="0.2">
      <c r="A133" s="68"/>
      <c r="B133" s="46" t="s">
        <v>111</v>
      </c>
      <c r="C133" s="41"/>
      <c r="D133" s="122" t="s">
        <v>112</v>
      </c>
      <c r="E133" s="109">
        <v>863</v>
      </c>
      <c r="F133" s="109">
        <v>601</v>
      </c>
      <c r="G133" s="109">
        <v>535</v>
      </c>
      <c r="H133" s="75">
        <f t="shared" si="16"/>
        <v>61.993047508690616</v>
      </c>
      <c r="I133" s="75">
        <f t="shared" si="14"/>
        <v>89.018302828618971</v>
      </c>
      <c r="J133" s="39"/>
      <c r="K133" s="39"/>
      <c r="L133" s="39"/>
      <c r="M133" s="39"/>
      <c r="N133" s="39"/>
      <c r="O133" s="39"/>
      <c r="P133" s="39"/>
      <c r="Q133" s="39"/>
    </row>
    <row r="134" spans="1:17" s="40" customFormat="1" x14ac:dyDescent="0.2">
      <c r="A134" s="68"/>
      <c r="B134" s="42">
        <v>322</v>
      </c>
      <c r="C134" s="41"/>
      <c r="D134" s="121" t="s">
        <v>91</v>
      </c>
      <c r="E134" s="108">
        <f>SUM(E135,E137,E138)</f>
        <v>8096</v>
      </c>
      <c r="F134" s="108">
        <v>6480</v>
      </c>
      <c r="G134" s="108">
        <v>6480</v>
      </c>
      <c r="H134" s="72">
        <f t="shared" si="16"/>
        <v>80.039525691699609</v>
      </c>
      <c r="I134" s="72">
        <f t="shared" si="14"/>
        <v>100</v>
      </c>
      <c r="J134" s="39"/>
      <c r="K134" s="39"/>
      <c r="L134" s="39"/>
      <c r="M134" s="39"/>
      <c r="N134" s="39"/>
      <c r="O134" s="39"/>
      <c r="P134" s="39"/>
      <c r="Q134" s="39"/>
    </row>
    <row r="135" spans="1:17" s="40" customFormat="1" x14ac:dyDescent="0.2">
      <c r="A135" s="68"/>
      <c r="B135" s="46" t="s">
        <v>98</v>
      </c>
      <c r="C135" s="41"/>
      <c r="D135" s="122" t="s">
        <v>99</v>
      </c>
      <c r="E135" s="109">
        <v>614</v>
      </c>
      <c r="F135" s="109">
        <v>0</v>
      </c>
      <c r="G135" s="109">
        <v>0</v>
      </c>
      <c r="H135" s="75">
        <f t="shared" si="16"/>
        <v>0</v>
      </c>
      <c r="I135" s="75" t="e">
        <f t="shared" si="14"/>
        <v>#DIV/0!</v>
      </c>
      <c r="J135" s="39"/>
      <c r="K135" s="39"/>
      <c r="L135" s="39"/>
      <c r="M135" s="39"/>
      <c r="N135" s="39"/>
      <c r="O135" s="39"/>
      <c r="P135" s="39"/>
      <c r="Q135" s="39"/>
    </row>
    <row r="136" spans="1:17" s="119" customFormat="1" ht="13.5" customHeight="1" x14ac:dyDescent="0.2">
      <c r="A136" s="68"/>
      <c r="B136" s="46" t="s">
        <v>144</v>
      </c>
      <c r="C136" s="41"/>
      <c r="D136" s="126" t="s">
        <v>115</v>
      </c>
      <c r="E136" s="127">
        <v>0</v>
      </c>
      <c r="F136" s="127">
        <v>0</v>
      </c>
      <c r="G136" s="127">
        <v>0</v>
      </c>
      <c r="H136" s="75" t="e">
        <f t="shared" si="16"/>
        <v>#DIV/0!</v>
      </c>
      <c r="I136" s="75" t="e">
        <f t="shared" si="14"/>
        <v>#DIV/0!</v>
      </c>
      <c r="J136" s="118"/>
      <c r="K136" s="118"/>
      <c r="L136" s="118"/>
      <c r="M136" s="118"/>
      <c r="N136" s="118"/>
      <c r="O136" s="118"/>
      <c r="P136" s="118"/>
      <c r="Q136" s="118"/>
    </row>
    <row r="137" spans="1:17" s="40" customFormat="1" ht="13.5" customHeight="1" x14ac:dyDescent="0.2">
      <c r="A137" s="68"/>
      <c r="B137" s="46" t="s">
        <v>100</v>
      </c>
      <c r="C137" s="41"/>
      <c r="D137" s="47" t="s">
        <v>101</v>
      </c>
      <c r="E137" s="109">
        <v>5682</v>
      </c>
      <c r="F137" s="109">
        <v>6480</v>
      </c>
      <c r="G137" s="109">
        <v>6480</v>
      </c>
      <c r="H137" s="75">
        <f t="shared" si="16"/>
        <v>114.04435058078141</v>
      </c>
      <c r="I137" s="75">
        <f t="shared" si="14"/>
        <v>100</v>
      </c>
      <c r="J137" s="39"/>
      <c r="K137" s="39"/>
      <c r="L137" s="39"/>
      <c r="M137" s="39"/>
      <c r="N137" s="39"/>
      <c r="O137" s="39"/>
      <c r="P137" s="39"/>
      <c r="Q137" s="39"/>
    </row>
    <row r="138" spans="1:17" s="40" customFormat="1" ht="13.5" customHeight="1" x14ac:dyDescent="0.2">
      <c r="A138" s="68"/>
      <c r="B138" s="46" t="s">
        <v>92</v>
      </c>
      <c r="C138" s="41"/>
      <c r="D138" s="47" t="s">
        <v>93</v>
      </c>
      <c r="E138" s="109">
        <v>1800</v>
      </c>
      <c r="F138" s="109">
        <v>0</v>
      </c>
      <c r="G138" s="109">
        <v>0</v>
      </c>
      <c r="H138" s="75">
        <f t="shared" ref="H138" si="17">SUM(G138/E138*100)</f>
        <v>0</v>
      </c>
      <c r="I138" s="75" t="e">
        <f t="shared" ref="I138" si="18">SUM(G138/F138*100)</f>
        <v>#DIV/0!</v>
      </c>
      <c r="J138" s="39"/>
      <c r="K138" s="39"/>
      <c r="L138" s="39"/>
      <c r="M138" s="39"/>
      <c r="N138" s="39"/>
      <c r="O138" s="39"/>
      <c r="P138" s="39"/>
      <c r="Q138" s="39"/>
    </row>
    <row r="139" spans="1:17" s="133" customFormat="1" ht="13.5" customHeight="1" x14ac:dyDescent="0.2">
      <c r="A139" s="128"/>
      <c r="B139" s="129" t="s">
        <v>145</v>
      </c>
      <c r="C139" s="130"/>
      <c r="D139" s="131" t="s">
        <v>117</v>
      </c>
      <c r="E139" s="123">
        <f>SUM(E140,E141)</f>
        <v>41086</v>
      </c>
      <c r="F139" s="123">
        <f>SUM(F140,F141)</f>
        <v>0</v>
      </c>
      <c r="G139" s="123">
        <f>SUM(G140,G141)</f>
        <v>0</v>
      </c>
      <c r="H139" s="72">
        <f t="shared" ref="H139:H146" si="19">SUM(G139/E139*100)</f>
        <v>0</v>
      </c>
      <c r="I139" s="72" t="e">
        <f>SUM(G139/F139*100)</f>
        <v>#DIV/0!</v>
      </c>
      <c r="J139" s="132"/>
      <c r="K139" s="132"/>
      <c r="L139" s="132"/>
      <c r="M139" s="132"/>
      <c r="N139" s="132"/>
      <c r="O139" s="132"/>
      <c r="P139" s="132"/>
      <c r="Q139" s="132"/>
    </row>
    <row r="140" spans="1:17" s="40" customFormat="1" ht="13.5" customHeight="1" x14ac:dyDescent="0.2">
      <c r="A140" s="68"/>
      <c r="B140" s="46" t="s">
        <v>146</v>
      </c>
      <c r="C140" s="41"/>
      <c r="D140" s="122" t="s">
        <v>122</v>
      </c>
      <c r="E140" s="109">
        <v>1859</v>
      </c>
      <c r="F140" s="109">
        <v>0</v>
      </c>
      <c r="G140" s="109">
        <v>0</v>
      </c>
      <c r="H140" s="75">
        <f t="shared" si="19"/>
        <v>0</v>
      </c>
      <c r="I140" s="75" t="e">
        <f>SUM(G140/F140*100)</f>
        <v>#DIV/0!</v>
      </c>
      <c r="J140" s="39"/>
      <c r="K140" s="39"/>
      <c r="L140" s="39"/>
      <c r="M140" s="39"/>
      <c r="N140" s="39"/>
      <c r="O140" s="39"/>
      <c r="P140" s="39"/>
      <c r="Q140" s="39"/>
    </row>
    <row r="141" spans="1:17" s="40" customFormat="1" ht="13.5" customHeight="1" x14ac:dyDescent="0.2">
      <c r="A141" s="68"/>
      <c r="B141" s="46" t="s">
        <v>147</v>
      </c>
      <c r="C141" s="41"/>
      <c r="D141" s="122" t="s">
        <v>126</v>
      </c>
      <c r="E141" s="109">
        <v>39227</v>
      </c>
      <c r="F141" s="109">
        <v>0</v>
      </c>
      <c r="G141" s="109">
        <v>0</v>
      </c>
      <c r="H141" s="75">
        <f t="shared" si="19"/>
        <v>0</v>
      </c>
      <c r="I141" s="75" t="e">
        <f>SUM(G141/F141*100)</f>
        <v>#DIV/0!</v>
      </c>
      <c r="J141" s="39"/>
      <c r="K141" s="39"/>
      <c r="L141" s="39"/>
      <c r="M141" s="39"/>
      <c r="N141" s="39"/>
      <c r="O141" s="39"/>
      <c r="P141" s="39"/>
      <c r="Q141" s="39"/>
    </row>
    <row r="142" spans="1:17" s="40" customFormat="1" ht="13.5" customHeight="1" x14ac:dyDescent="0.2">
      <c r="A142" s="110"/>
      <c r="B142" s="111"/>
      <c r="C142" s="112">
        <v>52</v>
      </c>
      <c r="D142" s="113" t="s">
        <v>148</v>
      </c>
      <c r="E142" s="114">
        <f>SUM(E126,E131)</f>
        <v>54135</v>
      </c>
      <c r="F142" s="114">
        <f>SUM(F126,F131)</f>
        <v>36461</v>
      </c>
      <c r="G142" s="114">
        <f>SUM(G126,G131)</f>
        <v>34688</v>
      </c>
      <c r="H142" s="115">
        <f t="shared" si="19"/>
        <v>64.076844924725236</v>
      </c>
      <c r="I142" s="72">
        <f>SUM(G142/F142*100)</f>
        <v>95.137269959682953</v>
      </c>
      <c r="J142" s="39"/>
      <c r="K142" s="39"/>
      <c r="L142" s="39"/>
      <c r="M142" s="39"/>
      <c r="N142" s="39"/>
      <c r="O142" s="39"/>
      <c r="P142" s="39"/>
      <c r="Q142" s="39"/>
    </row>
    <row r="143" spans="1:17" s="40" customFormat="1" ht="13.5" customHeight="1" x14ac:dyDescent="0.2">
      <c r="A143" s="99"/>
      <c r="B143" s="100">
        <v>32</v>
      </c>
      <c r="C143" s="99"/>
      <c r="D143" s="101" t="s">
        <v>89</v>
      </c>
      <c r="E143" s="102">
        <f>SUM(E144)</f>
        <v>671</v>
      </c>
      <c r="F143" s="102">
        <v>11700</v>
      </c>
      <c r="G143" s="102">
        <v>10121</v>
      </c>
      <c r="H143" s="102">
        <f t="shared" si="19"/>
        <v>1508.3457526080476</v>
      </c>
      <c r="I143" s="268">
        <f t="shared" ref="I143:I150" si="20">SUM(G143/F143*100)</f>
        <v>86.504273504273499</v>
      </c>
      <c r="J143" s="39"/>
      <c r="K143" s="39"/>
      <c r="L143" s="39"/>
      <c r="M143" s="39"/>
      <c r="N143" s="39"/>
      <c r="O143" s="39"/>
      <c r="P143" s="39"/>
      <c r="Q143" s="39"/>
    </row>
    <row r="144" spans="1:17" s="119" customFormat="1" x14ac:dyDescent="0.2">
      <c r="A144" s="68"/>
      <c r="B144" s="59">
        <v>322</v>
      </c>
      <c r="C144" s="41"/>
      <c r="D144" s="121" t="s">
        <v>91</v>
      </c>
      <c r="E144" s="36">
        <f>SUM(E145,E146,E148)</f>
        <v>671</v>
      </c>
      <c r="F144" s="36">
        <v>11400</v>
      </c>
      <c r="G144" s="36">
        <v>9991</v>
      </c>
      <c r="H144" s="72">
        <f t="shared" si="19"/>
        <v>1488.9716840536514</v>
      </c>
      <c r="I144" s="72">
        <f t="shared" si="20"/>
        <v>87.640350877192986</v>
      </c>
      <c r="J144" s="118"/>
      <c r="K144" s="118"/>
      <c r="L144" s="118"/>
      <c r="M144" s="118"/>
      <c r="N144" s="118"/>
      <c r="O144" s="118"/>
      <c r="P144" s="118"/>
      <c r="Q144" s="118"/>
    </row>
    <row r="145" spans="1:17" s="119" customFormat="1" x14ac:dyDescent="0.2">
      <c r="A145" s="68"/>
      <c r="B145" s="340">
        <v>3221</v>
      </c>
      <c r="C145" s="41"/>
      <c r="D145" s="269" t="s">
        <v>99</v>
      </c>
      <c r="E145" s="260">
        <v>53</v>
      </c>
      <c r="F145" s="260">
        <v>3000</v>
      </c>
      <c r="G145" s="260">
        <v>2656</v>
      </c>
      <c r="H145" s="75">
        <f t="shared" si="19"/>
        <v>5011.3207547169814</v>
      </c>
      <c r="I145" s="75">
        <f t="shared" si="20"/>
        <v>88.533333333333331</v>
      </c>
      <c r="J145" s="118"/>
      <c r="K145" s="118"/>
      <c r="L145" s="118"/>
      <c r="M145" s="118"/>
      <c r="N145" s="118"/>
      <c r="O145" s="118"/>
      <c r="P145" s="118"/>
      <c r="Q145" s="118"/>
    </row>
    <row r="146" spans="1:17" s="119" customFormat="1" x14ac:dyDescent="0.2">
      <c r="A146" s="68"/>
      <c r="B146" s="340">
        <v>3222</v>
      </c>
      <c r="C146" s="41"/>
      <c r="D146" s="269" t="s">
        <v>115</v>
      </c>
      <c r="E146" s="260">
        <v>434</v>
      </c>
      <c r="F146" s="260">
        <v>8000</v>
      </c>
      <c r="G146" s="260">
        <v>6977</v>
      </c>
      <c r="H146" s="75">
        <f t="shared" si="19"/>
        <v>1607.6036866359448</v>
      </c>
      <c r="I146" s="75">
        <f t="shared" si="20"/>
        <v>87.212500000000006</v>
      </c>
      <c r="J146" s="118"/>
      <c r="K146" s="118"/>
      <c r="L146" s="118"/>
      <c r="M146" s="118"/>
      <c r="N146" s="118"/>
      <c r="O146" s="118"/>
      <c r="P146" s="118"/>
      <c r="Q146" s="118"/>
    </row>
    <row r="147" spans="1:17" s="119" customFormat="1" ht="30" x14ac:dyDescent="0.2">
      <c r="A147" s="68"/>
      <c r="B147" s="62" t="s">
        <v>102</v>
      </c>
      <c r="C147" s="45"/>
      <c r="D147" s="47" t="s">
        <v>103</v>
      </c>
      <c r="E147" s="260">
        <v>0</v>
      </c>
      <c r="F147" s="260">
        <v>400</v>
      </c>
      <c r="G147" s="260">
        <v>357</v>
      </c>
      <c r="H147" s="75" t="e">
        <f t="shared" ref="H147" si="21">SUM(G147/E147*100)</f>
        <v>#DIV/0!</v>
      </c>
      <c r="I147" s="75">
        <f t="shared" ref="I147" si="22">SUM(G147/F147*100)</f>
        <v>89.25</v>
      </c>
      <c r="J147" s="118"/>
      <c r="K147" s="118"/>
      <c r="L147" s="118"/>
      <c r="M147" s="118"/>
      <c r="N147" s="118"/>
      <c r="O147" s="118"/>
      <c r="P147" s="118"/>
      <c r="Q147" s="118"/>
    </row>
    <row r="148" spans="1:17" s="40" customFormat="1" ht="13.5" customHeight="1" x14ac:dyDescent="0.2">
      <c r="A148" s="104"/>
      <c r="B148" s="62">
        <v>3225</v>
      </c>
      <c r="C148" s="45"/>
      <c r="D148" s="122" t="s">
        <v>93</v>
      </c>
      <c r="E148" s="260">
        <v>184</v>
      </c>
      <c r="F148" s="260">
        <v>0</v>
      </c>
      <c r="G148" s="260">
        <v>0</v>
      </c>
      <c r="H148" s="75">
        <f t="shared" ref="H148:H182" si="23">SUM(G148/E148*100)</f>
        <v>0</v>
      </c>
      <c r="I148" s="75" t="e">
        <f t="shared" si="20"/>
        <v>#DIV/0!</v>
      </c>
      <c r="J148" s="39"/>
      <c r="K148" s="39"/>
      <c r="L148" s="39"/>
      <c r="M148" s="39"/>
      <c r="N148" s="39"/>
      <c r="O148" s="39"/>
      <c r="P148" s="39"/>
      <c r="Q148" s="39"/>
    </row>
    <row r="149" spans="1:17" s="40" customFormat="1" ht="13.5" customHeight="1" x14ac:dyDescent="0.2">
      <c r="A149" s="104"/>
      <c r="B149" s="129" t="s">
        <v>145</v>
      </c>
      <c r="C149" s="130"/>
      <c r="D149" s="131" t="s">
        <v>117</v>
      </c>
      <c r="E149" s="262">
        <v>0</v>
      </c>
      <c r="F149" s="262">
        <v>300</v>
      </c>
      <c r="G149" s="262">
        <v>130</v>
      </c>
      <c r="H149" s="267" t="e">
        <f t="shared" si="23"/>
        <v>#DIV/0!</v>
      </c>
      <c r="I149" s="267">
        <f t="shared" si="20"/>
        <v>43.333333333333336</v>
      </c>
      <c r="J149" s="39"/>
      <c r="K149" s="39"/>
      <c r="L149" s="39"/>
      <c r="M149" s="39"/>
      <c r="N149" s="39"/>
      <c r="O149" s="39"/>
      <c r="P149" s="39"/>
      <c r="Q149" s="39"/>
    </row>
    <row r="150" spans="1:17" s="40" customFormat="1" ht="13.5" customHeight="1" x14ac:dyDescent="0.2">
      <c r="A150" s="104"/>
      <c r="B150" s="62" t="s">
        <v>129</v>
      </c>
      <c r="C150" s="45"/>
      <c r="D150" s="122" t="s">
        <v>130</v>
      </c>
      <c r="E150" s="260">
        <v>0</v>
      </c>
      <c r="F150" s="260">
        <v>300</v>
      </c>
      <c r="G150" s="260">
        <v>130</v>
      </c>
      <c r="H150" s="75"/>
      <c r="I150" s="75">
        <f t="shared" si="20"/>
        <v>43.333333333333336</v>
      </c>
      <c r="J150" s="39"/>
      <c r="K150" s="39"/>
      <c r="L150" s="39"/>
      <c r="M150" s="39"/>
      <c r="N150" s="39"/>
      <c r="O150" s="39"/>
      <c r="P150" s="39"/>
      <c r="Q150" s="39"/>
    </row>
    <row r="151" spans="1:17" s="40" customFormat="1" ht="13.5" customHeight="1" x14ac:dyDescent="0.2">
      <c r="A151" s="110"/>
      <c r="B151" s="135"/>
      <c r="C151" s="136" t="s">
        <v>56</v>
      </c>
      <c r="D151" s="137" t="s">
        <v>149</v>
      </c>
      <c r="E151" s="134">
        <f>SUM(E143)</f>
        <v>671</v>
      </c>
      <c r="F151" s="259">
        <v>2124</v>
      </c>
      <c r="G151" s="134">
        <f>SUM(G143)</f>
        <v>10121</v>
      </c>
      <c r="H151" s="134">
        <f t="shared" si="23"/>
        <v>1508.3457526080476</v>
      </c>
      <c r="I151" s="134">
        <f>SUM(G151/F151*100)</f>
        <v>476.50659133709985</v>
      </c>
      <c r="J151" s="39"/>
      <c r="K151" s="39"/>
      <c r="L151" s="39"/>
      <c r="M151" s="39"/>
      <c r="N151" s="39"/>
      <c r="O151" s="39"/>
      <c r="P151" s="39"/>
      <c r="Q151" s="39"/>
    </row>
    <row r="152" spans="1:17" s="31" customFormat="1" x14ac:dyDescent="0.2">
      <c r="A152" s="43">
        <v>4</v>
      </c>
      <c r="B152" s="59"/>
      <c r="C152" s="42"/>
      <c r="D152" s="138" t="s">
        <v>150</v>
      </c>
      <c r="E152" s="36">
        <f>SUM(E161,E175,E183,E194)</f>
        <v>1323415</v>
      </c>
      <c r="F152" s="36">
        <f>SUM(F161,F175,F183,F194)</f>
        <v>87262</v>
      </c>
      <c r="G152" s="36">
        <f>SUM(G161,G175,G183,G194)</f>
        <v>79603</v>
      </c>
      <c r="H152" s="98">
        <f t="shared" si="23"/>
        <v>6.0149688495294367</v>
      </c>
      <c r="I152" s="98">
        <f>SUM(G152/F152*100)</f>
        <v>91.222983658408012</v>
      </c>
      <c r="J152" s="27"/>
      <c r="K152" s="27"/>
      <c r="L152" s="27"/>
      <c r="M152" s="27"/>
      <c r="N152" s="27"/>
      <c r="O152" s="27"/>
      <c r="P152" s="27"/>
      <c r="Q152" s="27"/>
    </row>
    <row r="153" spans="1:17" s="31" customFormat="1" x14ac:dyDescent="0.2">
      <c r="A153" s="99"/>
      <c r="B153" s="100" t="s">
        <v>207</v>
      </c>
      <c r="C153" s="99"/>
      <c r="D153" s="101" t="s">
        <v>152</v>
      </c>
      <c r="E153" s="102">
        <f>SUM(E154)</f>
        <v>57080.5</v>
      </c>
      <c r="F153" s="102">
        <v>25000</v>
      </c>
      <c r="G153" s="102">
        <f>SUM(G154)</f>
        <v>24887</v>
      </c>
      <c r="H153" s="102">
        <f t="shared" si="23"/>
        <v>43.599828312646174</v>
      </c>
      <c r="I153" s="102">
        <f>SUM(G153/F153*100)</f>
        <v>99.548000000000002</v>
      </c>
      <c r="J153" s="27"/>
      <c r="K153" s="27"/>
      <c r="L153" s="27"/>
      <c r="M153" s="27"/>
      <c r="N153" s="27"/>
      <c r="O153" s="27"/>
      <c r="P153" s="27"/>
      <c r="Q153" s="27"/>
    </row>
    <row r="154" spans="1:17" s="140" customFormat="1" x14ac:dyDescent="0.2">
      <c r="A154" s="104"/>
      <c r="B154" s="103" t="s">
        <v>209</v>
      </c>
      <c r="C154" s="104"/>
      <c r="D154" s="128" t="s">
        <v>161</v>
      </c>
      <c r="E154" s="72">
        <f>SUM(E155,E156,E157)</f>
        <v>57080.5</v>
      </c>
      <c r="F154" s="72">
        <v>25000</v>
      </c>
      <c r="G154" s="72">
        <f>SUM(G155,G156,G157)</f>
        <v>24887</v>
      </c>
      <c r="H154" s="267">
        <f t="shared" si="23"/>
        <v>43.599828312646174</v>
      </c>
      <c r="I154" s="72">
        <f t="shared" ref="I154:I160" si="24">SUM(G154/F154*100)</f>
        <v>99.548000000000002</v>
      </c>
      <c r="J154" s="139"/>
      <c r="K154" s="139"/>
      <c r="L154" s="139"/>
      <c r="M154" s="139"/>
      <c r="N154" s="139"/>
      <c r="O154" s="139"/>
      <c r="P154" s="139"/>
      <c r="Q154" s="139"/>
    </row>
    <row r="155" spans="1:17" s="140" customFormat="1" x14ac:dyDescent="0.2">
      <c r="A155" s="104"/>
      <c r="B155" s="270" t="s">
        <v>208</v>
      </c>
      <c r="C155" s="53"/>
      <c r="D155" s="53" t="s">
        <v>201</v>
      </c>
      <c r="E155" s="75">
        <v>687.5</v>
      </c>
      <c r="F155" s="75">
        <v>0</v>
      </c>
      <c r="G155" s="75">
        <v>0</v>
      </c>
      <c r="H155" s="98">
        <f t="shared" si="23"/>
        <v>0</v>
      </c>
      <c r="I155" s="75" t="e">
        <f t="shared" si="24"/>
        <v>#DIV/0!</v>
      </c>
      <c r="J155" s="139"/>
      <c r="K155" s="139"/>
      <c r="L155" s="139"/>
      <c r="M155" s="139"/>
      <c r="N155" s="139"/>
      <c r="O155" s="139"/>
      <c r="P155" s="139"/>
      <c r="Q155" s="139"/>
    </row>
    <row r="156" spans="1:17" s="140" customFormat="1" x14ac:dyDescent="0.2">
      <c r="A156" s="104"/>
      <c r="B156" s="270" t="s">
        <v>162</v>
      </c>
      <c r="C156" s="53"/>
      <c r="D156" s="53" t="s">
        <v>163</v>
      </c>
      <c r="E156" s="75">
        <v>5437</v>
      </c>
      <c r="F156" s="75">
        <v>25000</v>
      </c>
      <c r="G156" s="75">
        <v>24887</v>
      </c>
      <c r="H156" s="98">
        <f t="shared" si="23"/>
        <v>457.73404450983992</v>
      </c>
      <c r="I156" s="75">
        <f t="shared" si="24"/>
        <v>99.548000000000002</v>
      </c>
      <c r="J156" s="139"/>
      <c r="K156" s="139"/>
      <c r="L156" s="139"/>
      <c r="M156" s="139"/>
      <c r="N156" s="139"/>
      <c r="O156" s="139"/>
      <c r="P156" s="139"/>
      <c r="Q156" s="139"/>
    </row>
    <row r="157" spans="1:17" s="142" customFormat="1" x14ac:dyDescent="0.2">
      <c r="A157" s="104"/>
      <c r="B157" s="105" t="s">
        <v>164</v>
      </c>
      <c r="C157" s="104"/>
      <c r="D157" s="104" t="s">
        <v>165</v>
      </c>
      <c r="E157" s="98">
        <v>50956</v>
      </c>
      <c r="F157" s="98">
        <v>0</v>
      </c>
      <c r="G157" s="98">
        <v>0</v>
      </c>
      <c r="H157" s="82">
        <f t="shared" si="23"/>
        <v>0</v>
      </c>
      <c r="I157" s="75" t="e">
        <f t="shared" si="24"/>
        <v>#DIV/0!</v>
      </c>
      <c r="J157" s="141"/>
      <c r="K157" s="141"/>
      <c r="L157" s="141"/>
      <c r="M157" s="141"/>
      <c r="N157" s="141"/>
      <c r="O157" s="141"/>
      <c r="P157" s="141"/>
      <c r="Q157" s="141"/>
    </row>
    <row r="158" spans="1:17" s="142" customFormat="1" x14ac:dyDescent="0.2">
      <c r="A158" s="104"/>
      <c r="B158" s="100" t="s">
        <v>151</v>
      </c>
      <c r="C158" s="99"/>
      <c r="D158" s="101" t="s">
        <v>152</v>
      </c>
      <c r="E158" s="313">
        <v>0</v>
      </c>
      <c r="F158" s="314">
        <v>13355</v>
      </c>
      <c r="G158" s="314">
        <v>13355</v>
      </c>
      <c r="H158" s="82" t="e">
        <f t="shared" si="23"/>
        <v>#DIV/0!</v>
      </c>
      <c r="I158" s="75">
        <f t="shared" si="24"/>
        <v>100</v>
      </c>
      <c r="J158" s="141"/>
      <c r="K158" s="141"/>
      <c r="L158" s="141"/>
      <c r="M158" s="141"/>
      <c r="N158" s="141"/>
      <c r="O158" s="141"/>
      <c r="P158" s="141"/>
      <c r="Q158" s="141"/>
    </row>
    <row r="159" spans="1:17" s="142" customFormat="1" x14ac:dyDescent="0.2">
      <c r="A159" s="104"/>
      <c r="B159" s="103" t="s">
        <v>153</v>
      </c>
      <c r="C159" s="104"/>
      <c r="D159" s="128" t="s">
        <v>154</v>
      </c>
      <c r="E159" s="98">
        <v>0</v>
      </c>
      <c r="F159" s="267">
        <v>13355</v>
      </c>
      <c r="G159" s="267">
        <v>13355</v>
      </c>
      <c r="H159" s="82" t="e">
        <f t="shared" si="23"/>
        <v>#DIV/0!</v>
      </c>
      <c r="I159" s="75">
        <f t="shared" si="24"/>
        <v>100</v>
      </c>
      <c r="J159" s="141"/>
      <c r="K159" s="141"/>
      <c r="L159" s="141"/>
      <c r="M159" s="141"/>
      <c r="N159" s="141"/>
      <c r="O159" s="141"/>
      <c r="P159" s="141"/>
      <c r="Q159" s="141"/>
    </row>
    <row r="160" spans="1:17" s="142" customFormat="1" x14ac:dyDescent="0.2">
      <c r="A160" s="104"/>
      <c r="B160" s="105" t="s">
        <v>155</v>
      </c>
      <c r="C160" s="104"/>
      <c r="D160" s="104" t="s">
        <v>154</v>
      </c>
      <c r="E160" s="98">
        <v>0</v>
      </c>
      <c r="F160" s="98">
        <v>13355</v>
      </c>
      <c r="G160" s="98">
        <v>13355</v>
      </c>
      <c r="H160" s="82" t="e">
        <f t="shared" si="23"/>
        <v>#DIV/0!</v>
      </c>
      <c r="I160" s="75">
        <f t="shared" si="24"/>
        <v>100</v>
      </c>
      <c r="J160" s="141"/>
      <c r="K160" s="141"/>
      <c r="L160" s="141"/>
      <c r="M160" s="141"/>
      <c r="N160" s="141"/>
      <c r="O160" s="141"/>
      <c r="P160" s="141"/>
      <c r="Q160" s="141"/>
    </row>
    <row r="161" spans="1:17" s="40" customFormat="1" x14ac:dyDescent="0.2">
      <c r="A161" s="110"/>
      <c r="B161" s="111"/>
      <c r="C161" s="112" t="s">
        <v>64</v>
      </c>
      <c r="D161" s="113" t="s">
        <v>88</v>
      </c>
      <c r="E161" s="114">
        <v>57081</v>
      </c>
      <c r="F161" s="114">
        <v>38355</v>
      </c>
      <c r="G161" s="114">
        <v>38243</v>
      </c>
      <c r="H161" s="115">
        <f t="shared" si="23"/>
        <v>66.997775091536596</v>
      </c>
      <c r="I161" s="115">
        <f>SUM(G161/F161*100)</f>
        <v>99.707991135445184</v>
      </c>
      <c r="J161" s="39"/>
      <c r="K161" s="39"/>
      <c r="L161" s="39"/>
      <c r="M161" s="39"/>
      <c r="N161" s="39"/>
      <c r="O161" s="39"/>
      <c r="P161" s="39"/>
      <c r="Q161" s="39"/>
    </row>
    <row r="162" spans="1:17" s="67" customFormat="1" x14ac:dyDescent="0.2">
      <c r="A162" s="99"/>
      <c r="B162" s="100">
        <v>42</v>
      </c>
      <c r="C162" s="99"/>
      <c r="D162" s="101" t="s">
        <v>152</v>
      </c>
      <c r="E162" s="102">
        <f>SUM(E163,E165,E168)</f>
        <v>15590</v>
      </c>
      <c r="F162" s="102">
        <v>6450</v>
      </c>
      <c r="G162" s="102">
        <v>6143</v>
      </c>
      <c r="H162" s="102">
        <f t="shared" si="23"/>
        <v>39.403463758819754</v>
      </c>
      <c r="I162" s="102">
        <f>SUM(G162/F162*100)</f>
        <v>95.240310077519368</v>
      </c>
      <c r="J162" s="66"/>
      <c r="K162" s="66"/>
      <c r="L162" s="66"/>
      <c r="M162" s="66"/>
      <c r="N162" s="66"/>
      <c r="O162" s="66"/>
      <c r="P162" s="66"/>
      <c r="Q162" s="66"/>
    </row>
    <row r="163" spans="1:17" s="140" customFormat="1" x14ac:dyDescent="0.2">
      <c r="A163" s="143"/>
      <c r="B163" s="103" t="s">
        <v>210</v>
      </c>
      <c r="C163" s="68"/>
      <c r="D163" s="68" t="s">
        <v>205</v>
      </c>
      <c r="E163" s="36">
        <v>1062</v>
      </c>
      <c r="F163" s="36">
        <v>0</v>
      </c>
      <c r="G163" s="36">
        <v>0</v>
      </c>
      <c r="H163" s="262">
        <f t="shared" si="23"/>
        <v>0</v>
      </c>
      <c r="I163" s="72" t="e">
        <f t="shared" ref="I163:I171" si="25">SUM(G163/F163*100)</f>
        <v>#DIV/0!</v>
      </c>
      <c r="J163" s="139"/>
      <c r="K163" s="139"/>
      <c r="L163" s="139"/>
      <c r="M163" s="139"/>
      <c r="N163" s="139"/>
      <c r="O163" s="139"/>
      <c r="P163" s="139"/>
      <c r="Q163" s="139"/>
    </row>
    <row r="164" spans="1:17" s="140" customFormat="1" x14ac:dyDescent="0.2">
      <c r="A164" s="143"/>
      <c r="B164" s="270" t="s">
        <v>211</v>
      </c>
      <c r="C164" s="53"/>
      <c r="D164" s="53" t="s">
        <v>212</v>
      </c>
      <c r="E164" s="260">
        <v>1062</v>
      </c>
      <c r="F164" s="260">
        <v>0</v>
      </c>
      <c r="G164" s="260">
        <v>0</v>
      </c>
      <c r="H164" s="48">
        <f t="shared" si="23"/>
        <v>0</v>
      </c>
      <c r="I164" s="72" t="e">
        <f t="shared" si="25"/>
        <v>#DIV/0!</v>
      </c>
      <c r="J164" s="139"/>
      <c r="K164" s="139"/>
      <c r="L164" s="139"/>
      <c r="M164" s="139"/>
      <c r="N164" s="139"/>
      <c r="O164" s="139"/>
      <c r="P164" s="139"/>
      <c r="Q164" s="139"/>
    </row>
    <row r="165" spans="1:17" s="140" customFormat="1" x14ac:dyDescent="0.2">
      <c r="A165" s="143"/>
      <c r="B165" s="103" t="s">
        <v>209</v>
      </c>
      <c r="C165" s="68"/>
      <c r="D165" s="68" t="s">
        <v>161</v>
      </c>
      <c r="E165" s="262">
        <v>902</v>
      </c>
      <c r="F165" s="262">
        <v>6200</v>
      </c>
      <c r="G165" s="262">
        <v>6043</v>
      </c>
      <c r="H165" s="262">
        <f t="shared" si="23"/>
        <v>669.95565410199549</v>
      </c>
      <c r="I165" s="72">
        <f t="shared" si="25"/>
        <v>97.467741935483872</v>
      </c>
      <c r="J165" s="139"/>
      <c r="K165" s="139"/>
      <c r="L165" s="139"/>
      <c r="M165" s="139"/>
      <c r="N165" s="139"/>
      <c r="O165" s="139"/>
      <c r="P165" s="139"/>
      <c r="Q165" s="139"/>
    </row>
    <row r="166" spans="1:17" s="140" customFormat="1" x14ac:dyDescent="0.2">
      <c r="A166" s="143"/>
      <c r="B166" s="270" t="s">
        <v>202</v>
      </c>
      <c r="C166" s="53"/>
      <c r="D166" s="53" t="s">
        <v>203</v>
      </c>
      <c r="E166" s="260">
        <v>902</v>
      </c>
      <c r="F166" s="260">
        <v>200</v>
      </c>
      <c r="G166" s="260">
        <v>100</v>
      </c>
      <c r="H166" s="48">
        <f t="shared" si="23"/>
        <v>11.086474501108649</v>
      </c>
      <c r="I166" s="72">
        <f t="shared" si="25"/>
        <v>50</v>
      </c>
      <c r="J166" s="139"/>
      <c r="K166" s="139"/>
      <c r="L166" s="139"/>
      <c r="M166" s="139"/>
      <c r="N166" s="139"/>
      <c r="O166" s="139"/>
      <c r="P166" s="139"/>
      <c r="Q166" s="139"/>
    </row>
    <row r="167" spans="1:17" s="140" customFormat="1" x14ac:dyDescent="0.2">
      <c r="A167" s="143"/>
      <c r="B167" s="105" t="s">
        <v>164</v>
      </c>
      <c r="C167" s="104"/>
      <c r="D167" s="104" t="s">
        <v>165</v>
      </c>
      <c r="E167" s="260">
        <v>0</v>
      </c>
      <c r="F167" s="260">
        <v>6000</v>
      </c>
      <c r="G167" s="260">
        <v>5943</v>
      </c>
      <c r="H167" s="48" t="e">
        <f t="shared" si="23"/>
        <v>#DIV/0!</v>
      </c>
      <c r="I167" s="72">
        <f t="shared" si="25"/>
        <v>99.050000000000011</v>
      </c>
      <c r="J167" s="139"/>
      <c r="K167" s="139"/>
      <c r="L167" s="139"/>
      <c r="M167" s="139"/>
      <c r="N167" s="139"/>
      <c r="O167" s="139"/>
      <c r="P167" s="139"/>
      <c r="Q167" s="139"/>
    </row>
    <row r="168" spans="1:17" s="140" customFormat="1" x14ac:dyDescent="0.2">
      <c r="A168" s="143"/>
      <c r="B168" s="272" t="s">
        <v>213</v>
      </c>
      <c r="C168" s="128"/>
      <c r="D168" s="128" t="s">
        <v>215</v>
      </c>
      <c r="E168" s="262">
        <v>13626</v>
      </c>
      <c r="F168" s="262">
        <v>0</v>
      </c>
      <c r="G168" s="262">
        <v>0</v>
      </c>
      <c r="H168" s="262">
        <f t="shared" si="23"/>
        <v>0</v>
      </c>
      <c r="I168" s="72" t="e">
        <f t="shared" si="25"/>
        <v>#DIV/0!</v>
      </c>
      <c r="J168" s="139"/>
      <c r="K168" s="139"/>
      <c r="L168" s="139"/>
      <c r="M168" s="139"/>
      <c r="N168" s="139"/>
      <c r="O168" s="139"/>
      <c r="P168" s="139"/>
      <c r="Q168" s="139"/>
    </row>
    <row r="169" spans="1:17" s="140" customFormat="1" x14ac:dyDescent="0.2">
      <c r="A169" s="143"/>
      <c r="B169" s="105" t="s">
        <v>214</v>
      </c>
      <c r="C169" s="104"/>
      <c r="D169" s="104" t="s">
        <v>68</v>
      </c>
      <c r="E169" s="260">
        <v>13626</v>
      </c>
      <c r="F169" s="260">
        <v>0</v>
      </c>
      <c r="G169" s="260">
        <v>0</v>
      </c>
      <c r="H169" s="48">
        <f t="shared" si="23"/>
        <v>0</v>
      </c>
      <c r="I169" s="72" t="e">
        <f t="shared" si="25"/>
        <v>#DIV/0!</v>
      </c>
      <c r="J169" s="139"/>
      <c r="K169" s="139"/>
      <c r="L169" s="139"/>
      <c r="M169" s="139"/>
      <c r="N169" s="139"/>
      <c r="O169" s="139"/>
      <c r="P169" s="139"/>
      <c r="Q169" s="139"/>
    </row>
    <row r="170" spans="1:17" s="140" customFormat="1" x14ac:dyDescent="0.2">
      <c r="A170" s="143"/>
      <c r="B170" s="272" t="s">
        <v>156</v>
      </c>
      <c r="C170" s="128"/>
      <c r="D170" s="128" t="s">
        <v>157</v>
      </c>
      <c r="E170" s="262">
        <v>0</v>
      </c>
      <c r="F170" s="262">
        <v>250</v>
      </c>
      <c r="G170" s="262">
        <v>100</v>
      </c>
      <c r="H170" s="48" t="e">
        <f t="shared" si="23"/>
        <v>#DIV/0!</v>
      </c>
      <c r="I170" s="72">
        <f t="shared" si="25"/>
        <v>40</v>
      </c>
      <c r="J170" s="139"/>
      <c r="K170" s="139"/>
      <c r="L170" s="139"/>
      <c r="M170" s="139"/>
      <c r="N170" s="139"/>
      <c r="O170" s="139"/>
      <c r="P170" s="139"/>
      <c r="Q170" s="139"/>
    </row>
    <row r="171" spans="1:17" s="140" customFormat="1" x14ac:dyDescent="0.2">
      <c r="A171" s="143"/>
      <c r="B171" s="105" t="s">
        <v>158</v>
      </c>
      <c r="C171" s="104"/>
      <c r="D171" s="104" t="s">
        <v>159</v>
      </c>
      <c r="E171" s="260">
        <v>0</v>
      </c>
      <c r="F171" s="260">
        <v>250</v>
      </c>
      <c r="G171" s="260">
        <v>100</v>
      </c>
      <c r="H171" s="48" t="e">
        <f t="shared" si="23"/>
        <v>#DIV/0!</v>
      </c>
      <c r="I171" s="72">
        <f t="shared" si="25"/>
        <v>40</v>
      </c>
      <c r="J171" s="139"/>
      <c r="K171" s="139"/>
      <c r="L171" s="139"/>
      <c r="M171" s="139"/>
      <c r="N171" s="139"/>
      <c r="O171" s="139"/>
      <c r="P171" s="139"/>
      <c r="Q171" s="139"/>
    </row>
    <row r="172" spans="1:17" s="142" customFormat="1" x14ac:dyDescent="0.2">
      <c r="A172" s="99"/>
      <c r="B172" s="100" t="s">
        <v>151</v>
      </c>
      <c r="C172" s="99"/>
      <c r="D172" s="101" t="s">
        <v>152</v>
      </c>
      <c r="E172" s="102">
        <v>48534</v>
      </c>
      <c r="F172" s="102">
        <v>4348</v>
      </c>
      <c r="G172" s="102">
        <v>4348</v>
      </c>
      <c r="H172" s="102">
        <f t="shared" si="23"/>
        <v>8.9586681501627723</v>
      </c>
      <c r="I172" s="102">
        <f>SUM(G172/F172*100)</f>
        <v>100</v>
      </c>
      <c r="J172" s="141"/>
      <c r="K172" s="141"/>
      <c r="L172" s="141"/>
      <c r="M172" s="141"/>
      <c r="N172" s="141"/>
      <c r="O172" s="141"/>
      <c r="P172" s="141"/>
      <c r="Q172" s="141"/>
    </row>
    <row r="173" spans="1:17" s="142" customFormat="1" x14ac:dyDescent="0.2">
      <c r="A173" s="104"/>
      <c r="B173" s="103" t="s">
        <v>153</v>
      </c>
      <c r="C173" s="104"/>
      <c r="D173" s="128" t="s">
        <v>154</v>
      </c>
      <c r="E173" s="72">
        <v>48534</v>
      </c>
      <c r="F173" s="72">
        <v>4348</v>
      </c>
      <c r="G173" s="72">
        <v>4348</v>
      </c>
      <c r="H173" s="98">
        <f t="shared" si="23"/>
        <v>8.9586681501627723</v>
      </c>
      <c r="I173" s="72">
        <f t="shared" ref="I173:I174" si="26">SUM(G173/F173*100)</f>
        <v>100</v>
      </c>
      <c r="J173" s="141"/>
      <c r="K173" s="141"/>
      <c r="L173" s="141"/>
      <c r="M173" s="141"/>
      <c r="N173" s="141"/>
      <c r="O173" s="141"/>
      <c r="P173" s="141"/>
      <c r="Q173" s="141"/>
    </row>
    <row r="174" spans="1:17" s="142" customFormat="1" x14ac:dyDescent="0.2">
      <c r="A174" s="104"/>
      <c r="B174" s="105" t="s">
        <v>155</v>
      </c>
      <c r="C174" s="104"/>
      <c r="D174" s="104" t="s">
        <v>154</v>
      </c>
      <c r="E174" s="98">
        <v>48534</v>
      </c>
      <c r="F174" s="98">
        <v>4348</v>
      </c>
      <c r="G174" s="98">
        <v>4348</v>
      </c>
      <c r="H174" s="82">
        <f t="shared" si="23"/>
        <v>8.9586681501627723</v>
      </c>
      <c r="I174" s="72">
        <f t="shared" si="26"/>
        <v>100</v>
      </c>
      <c r="J174" s="141"/>
      <c r="K174" s="141"/>
      <c r="L174" s="141"/>
      <c r="M174" s="141"/>
      <c r="N174" s="141"/>
      <c r="O174" s="141"/>
      <c r="P174" s="141"/>
      <c r="Q174" s="141"/>
    </row>
    <row r="175" spans="1:17" s="142" customFormat="1" x14ac:dyDescent="0.2">
      <c r="A175" s="145"/>
      <c r="B175" s="112"/>
      <c r="C175" s="112" t="s">
        <v>142</v>
      </c>
      <c r="D175" s="113" t="s">
        <v>143</v>
      </c>
      <c r="E175" s="114">
        <f>SUM(E162,E172)</f>
        <v>64124</v>
      </c>
      <c r="F175" s="114">
        <f>SUM(F162,F172)</f>
        <v>10798</v>
      </c>
      <c r="G175" s="114">
        <f>SUM(G162,G172)</f>
        <v>10491</v>
      </c>
      <c r="H175" s="114">
        <f t="shared" si="23"/>
        <v>16.360489052460856</v>
      </c>
      <c r="I175" s="114">
        <f>SUM(G175/F175*100)</f>
        <v>97.156880903871084</v>
      </c>
      <c r="J175" s="141"/>
      <c r="K175" s="141"/>
      <c r="L175" s="141"/>
      <c r="M175" s="141"/>
      <c r="N175" s="141"/>
      <c r="O175" s="141"/>
      <c r="P175" s="141"/>
      <c r="Q175" s="141"/>
    </row>
    <row r="176" spans="1:17" s="142" customFormat="1" x14ac:dyDescent="0.2">
      <c r="A176" s="99"/>
      <c r="B176" s="100">
        <v>42</v>
      </c>
      <c r="C176" s="99"/>
      <c r="D176" s="101" t="s">
        <v>160</v>
      </c>
      <c r="E176" s="102">
        <f>SUM(E177)</f>
        <v>70</v>
      </c>
      <c r="F176" s="102">
        <v>11500</v>
      </c>
      <c r="G176" s="102">
        <v>10869</v>
      </c>
      <c r="H176" s="102">
        <f t="shared" si="23"/>
        <v>15527.142857142857</v>
      </c>
      <c r="I176" s="102">
        <f>SUM(G176/F176*100)</f>
        <v>94.513043478260869</v>
      </c>
      <c r="J176" s="141"/>
      <c r="K176" s="141"/>
      <c r="L176" s="141"/>
      <c r="M176" s="141"/>
      <c r="N176" s="141"/>
      <c r="O176" s="141"/>
      <c r="P176" s="141"/>
      <c r="Q176" s="141"/>
    </row>
    <row r="177" spans="1:17" s="142" customFormat="1" x14ac:dyDescent="0.2">
      <c r="A177" s="143"/>
      <c r="B177" s="42">
        <v>422</v>
      </c>
      <c r="C177" s="146"/>
      <c r="D177" s="121" t="s">
        <v>161</v>
      </c>
      <c r="E177" s="36">
        <v>70</v>
      </c>
      <c r="F177" s="36">
        <v>11100</v>
      </c>
      <c r="G177" s="36">
        <v>10567</v>
      </c>
      <c r="H177" s="262">
        <f t="shared" si="23"/>
        <v>15095.714285714286</v>
      </c>
      <c r="I177" s="72">
        <f t="shared" ref="I177:I182" si="27">SUM(G177/F177*100)</f>
        <v>95.198198198198199</v>
      </c>
      <c r="J177" s="141"/>
      <c r="K177" s="141"/>
      <c r="L177" s="141"/>
      <c r="M177" s="141"/>
      <c r="N177" s="141"/>
      <c r="O177" s="141"/>
      <c r="P177" s="141"/>
      <c r="Q177" s="141"/>
    </row>
    <row r="178" spans="1:17" s="142" customFormat="1" x14ac:dyDescent="0.2">
      <c r="A178" s="143"/>
      <c r="B178" s="273" t="s">
        <v>208</v>
      </c>
      <c r="C178" s="274"/>
      <c r="D178" s="269" t="s">
        <v>201</v>
      </c>
      <c r="E178" s="260">
        <v>0</v>
      </c>
      <c r="F178" s="260">
        <v>1600</v>
      </c>
      <c r="G178" s="260">
        <v>1518</v>
      </c>
      <c r="H178" s="48" t="e">
        <f t="shared" si="23"/>
        <v>#DIV/0!</v>
      </c>
      <c r="I178" s="75">
        <f t="shared" si="27"/>
        <v>94.875</v>
      </c>
      <c r="J178" s="141"/>
      <c r="K178" s="141"/>
      <c r="L178" s="141"/>
      <c r="M178" s="141"/>
      <c r="N178" s="141"/>
      <c r="O178" s="141"/>
      <c r="P178" s="141"/>
      <c r="Q178" s="141"/>
    </row>
    <row r="179" spans="1:17" s="142" customFormat="1" x14ac:dyDescent="0.2">
      <c r="A179" s="144"/>
      <c r="B179" s="46" t="s">
        <v>162</v>
      </c>
      <c r="C179" s="76"/>
      <c r="D179" s="122" t="s">
        <v>163</v>
      </c>
      <c r="E179" s="48">
        <v>0</v>
      </c>
      <c r="F179" s="48">
        <v>0</v>
      </c>
      <c r="G179" s="48">
        <v>0</v>
      </c>
      <c r="H179" s="48" t="e">
        <f t="shared" si="23"/>
        <v>#DIV/0!</v>
      </c>
      <c r="I179" s="75" t="e">
        <f t="shared" si="27"/>
        <v>#DIV/0!</v>
      </c>
      <c r="J179" s="141"/>
      <c r="K179" s="141"/>
      <c r="L179" s="141"/>
      <c r="M179" s="141"/>
      <c r="N179" s="141"/>
      <c r="O179" s="141"/>
      <c r="P179" s="141"/>
      <c r="Q179" s="141"/>
    </row>
    <row r="180" spans="1:17" s="142" customFormat="1" x14ac:dyDescent="0.2">
      <c r="A180" s="144"/>
      <c r="B180" s="105" t="s">
        <v>164</v>
      </c>
      <c r="C180" s="104"/>
      <c r="D180" s="104" t="s">
        <v>165</v>
      </c>
      <c r="E180" s="48">
        <v>70</v>
      </c>
      <c r="F180" s="48">
        <v>9500</v>
      </c>
      <c r="G180" s="48">
        <v>9049</v>
      </c>
      <c r="H180" s="48">
        <f t="shared" si="23"/>
        <v>12927.142857142857</v>
      </c>
      <c r="I180" s="75">
        <f t="shared" si="27"/>
        <v>95.252631578947373</v>
      </c>
      <c r="J180" s="141"/>
      <c r="K180" s="141"/>
      <c r="L180" s="141"/>
      <c r="M180" s="141"/>
      <c r="N180" s="141"/>
      <c r="O180" s="141"/>
      <c r="P180" s="141"/>
      <c r="Q180" s="141"/>
    </row>
    <row r="181" spans="1:17" s="142" customFormat="1" ht="15.75" x14ac:dyDescent="0.2">
      <c r="A181" s="144"/>
      <c r="B181" s="272" t="s">
        <v>242</v>
      </c>
      <c r="C181" s="104"/>
      <c r="D181" s="298" t="s">
        <v>240</v>
      </c>
      <c r="E181" s="262">
        <v>0</v>
      </c>
      <c r="F181" s="262">
        <v>400</v>
      </c>
      <c r="G181" s="262">
        <v>302</v>
      </c>
      <c r="H181" s="262" t="e">
        <f t="shared" si="23"/>
        <v>#DIV/0!</v>
      </c>
      <c r="I181" s="267">
        <f t="shared" si="27"/>
        <v>75.5</v>
      </c>
      <c r="J181" s="141"/>
      <c r="K181" s="141"/>
      <c r="L181" s="141"/>
      <c r="M181" s="141"/>
      <c r="N181" s="141"/>
      <c r="O181" s="141"/>
      <c r="P181" s="141"/>
      <c r="Q181" s="141"/>
    </row>
    <row r="182" spans="1:17" s="142" customFormat="1" x14ac:dyDescent="0.2">
      <c r="A182" s="144"/>
      <c r="B182" s="105" t="s">
        <v>243</v>
      </c>
      <c r="C182" s="104"/>
      <c r="D182" s="104" t="s">
        <v>241</v>
      </c>
      <c r="E182" s="48">
        <v>0</v>
      </c>
      <c r="F182" s="48">
        <v>400</v>
      </c>
      <c r="G182" s="48">
        <v>302</v>
      </c>
      <c r="H182" s="48" t="e">
        <f t="shared" si="23"/>
        <v>#DIV/0!</v>
      </c>
      <c r="I182" s="75">
        <f t="shared" si="27"/>
        <v>75.5</v>
      </c>
      <c r="J182" s="141"/>
      <c r="K182" s="141"/>
      <c r="L182" s="141"/>
      <c r="M182" s="141"/>
      <c r="N182" s="141"/>
      <c r="O182" s="141"/>
      <c r="P182" s="141"/>
      <c r="Q182" s="141"/>
    </row>
    <row r="183" spans="1:17" s="142" customFormat="1" x14ac:dyDescent="0.2">
      <c r="A183" s="145"/>
      <c r="B183" s="112"/>
      <c r="C183" s="112" t="s">
        <v>56</v>
      </c>
      <c r="D183" s="113" t="s">
        <v>57</v>
      </c>
      <c r="E183" s="114">
        <v>70</v>
      </c>
      <c r="F183" s="114">
        <v>11500</v>
      </c>
      <c r="G183" s="114">
        <v>10869</v>
      </c>
      <c r="H183" s="114">
        <f>SUM(G183/E183*100)</f>
        <v>15527.142857142857</v>
      </c>
      <c r="I183" s="114">
        <f>SUM(G183/F183*100)</f>
        <v>94.513043478260869</v>
      </c>
      <c r="J183" s="141"/>
      <c r="K183" s="141"/>
      <c r="L183" s="141"/>
      <c r="M183" s="141"/>
      <c r="N183" s="141"/>
      <c r="O183" s="141"/>
      <c r="P183" s="141"/>
      <c r="Q183" s="141"/>
    </row>
    <row r="184" spans="1:17" s="142" customFormat="1" x14ac:dyDescent="0.2">
      <c r="A184" s="275"/>
      <c r="B184" s="276" t="s">
        <v>207</v>
      </c>
      <c r="C184" s="276"/>
      <c r="D184" s="277" t="s">
        <v>200</v>
      </c>
      <c r="E184" s="278">
        <f>SUM(E185,E189)</f>
        <v>155364</v>
      </c>
      <c r="F184" s="278">
        <v>24938</v>
      </c>
      <c r="G184" s="278">
        <v>20000</v>
      </c>
      <c r="H184" s="102">
        <f t="shared" ref="H184" si="28">SUM(G184/E184*100)</f>
        <v>12.872995031023917</v>
      </c>
      <c r="I184" s="102">
        <f>SUM(G184/F184*100)</f>
        <v>80.198893255273077</v>
      </c>
      <c r="J184" s="141"/>
      <c r="K184" s="141"/>
      <c r="L184" s="141"/>
      <c r="M184" s="141"/>
      <c r="N184" s="141"/>
      <c r="O184" s="141"/>
      <c r="P184" s="141"/>
      <c r="Q184" s="141"/>
    </row>
    <row r="185" spans="1:17" s="142" customFormat="1" x14ac:dyDescent="0.2">
      <c r="A185" s="145"/>
      <c r="B185" s="279" t="s">
        <v>209</v>
      </c>
      <c r="C185" s="279"/>
      <c r="D185" s="280" t="s">
        <v>161</v>
      </c>
      <c r="E185" s="82">
        <v>97182</v>
      </c>
      <c r="F185" s="82">
        <v>24937.5</v>
      </c>
      <c r="G185" s="82">
        <v>20000</v>
      </c>
      <c r="H185" s="48">
        <f t="shared" ref="H185:H190" si="29">SUM(G185/E185*100)</f>
        <v>20.579942787759052</v>
      </c>
      <c r="I185" s="75">
        <f t="shared" ref="I185:I194" si="30">SUM(G185/F185*100)</f>
        <v>80.200501253132828</v>
      </c>
      <c r="J185" s="141"/>
      <c r="K185" s="141"/>
      <c r="L185" s="141"/>
      <c r="M185" s="141"/>
      <c r="N185" s="141"/>
      <c r="O185" s="141"/>
      <c r="P185" s="141"/>
      <c r="Q185" s="141"/>
    </row>
    <row r="186" spans="1:17" s="142" customFormat="1" x14ac:dyDescent="0.2">
      <c r="A186" s="145"/>
      <c r="B186" s="273" t="s">
        <v>202</v>
      </c>
      <c r="C186" s="273"/>
      <c r="D186" s="281" t="s">
        <v>203</v>
      </c>
      <c r="E186" s="260">
        <v>5161</v>
      </c>
      <c r="F186" s="260">
        <v>0</v>
      </c>
      <c r="G186" s="260">
        <v>0</v>
      </c>
      <c r="H186" s="48">
        <f t="shared" si="29"/>
        <v>0</v>
      </c>
      <c r="I186" s="75" t="e">
        <f t="shared" si="30"/>
        <v>#DIV/0!</v>
      </c>
      <c r="J186" s="141"/>
      <c r="K186" s="141"/>
      <c r="L186" s="141"/>
      <c r="M186" s="141"/>
      <c r="N186" s="141"/>
      <c r="O186" s="141"/>
      <c r="P186" s="141"/>
      <c r="Q186" s="141"/>
    </row>
    <row r="187" spans="1:17" s="142" customFormat="1" x14ac:dyDescent="0.2">
      <c r="A187" s="145"/>
      <c r="B187" s="273" t="s">
        <v>208</v>
      </c>
      <c r="C187" s="273"/>
      <c r="D187" s="281" t="s">
        <v>201</v>
      </c>
      <c r="E187" s="260">
        <v>4784</v>
      </c>
      <c r="F187" s="260">
        <v>0</v>
      </c>
      <c r="G187" s="260">
        <v>0</v>
      </c>
      <c r="H187" s="48">
        <f t="shared" si="29"/>
        <v>0</v>
      </c>
      <c r="I187" s="75" t="e">
        <f t="shared" si="30"/>
        <v>#DIV/0!</v>
      </c>
      <c r="J187" s="141"/>
      <c r="K187" s="141"/>
      <c r="L187" s="141"/>
      <c r="M187" s="141"/>
      <c r="N187" s="141"/>
      <c r="O187" s="141"/>
      <c r="P187" s="141"/>
      <c r="Q187" s="141"/>
    </row>
    <row r="188" spans="1:17" s="142" customFormat="1" x14ac:dyDescent="0.2">
      <c r="A188" s="145"/>
      <c r="B188" s="273" t="s">
        <v>164</v>
      </c>
      <c r="C188" s="273"/>
      <c r="D188" s="281" t="s">
        <v>165</v>
      </c>
      <c r="E188" s="260">
        <v>87237</v>
      </c>
      <c r="F188" s="260">
        <v>24938</v>
      </c>
      <c r="G188" s="260">
        <v>20000</v>
      </c>
      <c r="H188" s="48">
        <f t="shared" si="29"/>
        <v>22.926052019212033</v>
      </c>
      <c r="I188" s="75">
        <f t="shared" si="30"/>
        <v>80.198893255273077</v>
      </c>
      <c r="J188" s="141"/>
      <c r="K188" s="141"/>
      <c r="L188" s="141"/>
      <c r="M188" s="141"/>
      <c r="N188" s="141"/>
      <c r="O188" s="141"/>
      <c r="P188" s="141"/>
      <c r="Q188" s="141"/>
    </row>
    <row r="189" spans="1:17" s="142" customFormat="1" x14ac:dyDescent="0.2">
      <c r="A189" s="145"/>
      <c r="B189" s="279" t="s">
        <v>213</v>
      </c>
      <c r="C189" s="279"/>
      <c r="D189" s="280" t="s">
        <v>215</v>
      </c>
      <c r="E189" s="82">
        <v>58182</v>
      </c>
      <c r="F189" s="82">
        <v>0</v>
      </c>
      <c r="G189" s="82">
        <v>0</v>
      </c>
      <c r="H189" s="48">
        <f t="shared" si="29"/>
        <v>0</v>
      </c>
      <c r="I189" s="75" t="e">
        <f t="shared" si="30"/>
        <v>#DIV/0!</v>
      </c>
      <c r="J189" s="141"/>
      <c r="K189" s="141"/>
      <c r="L189" s="141"/>
      <c r="M189" s="141"/>
      <c r="N189" s="141"/>
      <c r="O189" s="141"/>
      <c r="P189" s="141"/>
      <c r="Q189" s="141"/>
    </row>
    <row r="190" spans="1:17" s="142" customFormat="1" x14ac:dyDescent="0.2">
      <c r="A190" s="145"/>
      <c r="B190" s="273" t="s">
        <v>214</v>
      </c>
      <c r="C190" s="273"/>
      <c r="D190" s="281" t="s">
        <v>68</v>
      </c>
      <c r="E190" s="260">
        <v>58182</v>
      </c>
      <c r="F190" s="260">
        <v>0</v>
      </c>
      <c r="G190" s="260">
        <v>0</v>
      </c>
      <c r="H190" s="48">
        <f t="shared" si="29"/>
        <v>0</v>
      </c>
      <c r="I190" s="75" t="e">
        <f t="shared" si="30"/>
        <v>#DIV/0!</v>
      </c>
      <c r="J190" s="141"/>
      <c r="K190" s="141"/>
      <c r="L190" s="141"/>
      <c r="M190" s="141"/>
      <c r="N190" s="141"/>
      <c r="O190" s="141"/>
      <c r="P190" s="141"/>
      <c r="Q190" s="141"/>
    </row>
    <row r="191" spans="1:17" s="31" customFormat="1" x14ac:dyDescent="0.2">
      <c r="A191" s="99"/>
      <c r="B191" s="100" t="s">
        <v>151</v>
      </c>
      <c r="C191" s="99"/>
      <c r="D191" s="101" t="s">
        <v>152</v>
      </c>
      <c r="E191" s="102">
        <f>SUM(E192)</f>
        <v>1046776</v>
      </c>
      <c r="F191" s="102">
        <v>1671</v>
      </c>
      <c r="G191" s="102">
        <v>1671</v>
      </c>
      <c r="H191" s="102">
        <f>SUM(G191/E191*100)</f>
        <v>0.15963300648849421</v>
      </c>
      <c r="I191" s="102">
        <f>SUM(G191/F191*100)</f>
        <v>100</v>
      </c>
      <c r="J191" s="27"/>
      <c r="K191" s="27"/>
      <c r="L191" s="27"/>
      <c r="M191" s="27"/>
      <c r="N191" s="27"/>
      <c r="O191" s="27"/>
      <c r="P191" s="27"/>
      <c r="Q191" s="27"/>
    </row>
    <row r="192" spans="1:17" s="31" customFormat="1" x14ac:dyDescent="0.2">
      <c r="A192" s="143"/>
      <c r="B192" s="103" t="s">
        <v>153</v>
      </c>
      <c r="C192" s="104"/>
      <c r="D192" s="128" t="s">
        <v>154</v>
      </c>
      <c r="E192" s="36">
        <v>1046776</v>
      </c>
      <c r="F192" s="36">
        <v>1671</v>
      </c>
      <c r="G192" s="36">
        <v>1671</v>
      </c>
      <c r="H192" s="262">
        <f>SUM(G192/E192*100)</f>
        <v>0.15963300648849421</v>
      </c>
      <c r="I192" s="267">
        <f t="shared" si="30"/>
        <v>100</v>
      </c>
      <c r="J192" s="27"/>
      <c r="K192" s="27"/>
      <c r="L192" s="27"/>
      <c r="M192" s="27"/>
      <c r="N192" s="27"/>
      <c r="O192" s="27"/>
      <c r="P192" s="27"/>
      <c r="Q192" s="27"/>
    </row>
    <row r="193" spans="1:17" s="31" customFormat="1" x14ac:dyDescent="0.2">
      <c r="A193" s="144"/>
      <c r="B193" s="105" t="s">
        <v>155</v>
      </c>
      <c r="C193" s="104"/>
      <c r="D193" s="104" t="s">
        <v>154</v>
      </c>
      <c r="E193" s="48">
        <v>1046776</v>
      </c>
      <c r="F193" s="48">
        <v>1671</v>
      </c>
      <c r="G193" s="48">
        <v>1671</v>
      </c>
      <c r="H193" s="82">
        <f>SUM(G193/E193*100)</f>
        <v>0.15963300648849421</v>
      </c>
      <c r="I193" s="75">
        <f t="shared" si="30"/>
        <v>100</v>
      </c>
      <c r="J193" s="27"/>
      <c r="K193" s="27"/>
      <c r="L193" s="27"/>
      <c r="M193" s="27"/>
      <c r="N193" s="27"/>
      <c r="O193" s="27"/>
      <c r="P193" s="27"/>
      <c r="Q193" s="27"/>
    </row>
    <row r="194" spans="1:17" s="31" customFormat="1" x14ac:dyDescent="0.2">
      <c r="A194" s="144"/>
      <c r="B194" s="105"/>
      <c r="C194" s="147">
        <v>52</v>
      </c>
      <c r="D194" s="147" t="s">
        <v>148</v>
      </c>
      <c r="E194" s="282">
        <f>SUM(E191,E184)</f>
        <v>1202140</v>
      </c>
      <c r="F194" s="282">
        <f>SUM(F191,F184)</f>
        <v>26609</v>
      </c>
      <c r="G194" s="282">
        <v>20000</v>
      </c>
      <c r="H194" s="283">
        <f>SUM(G194/E194*100)</f>
        <v>1.663699735471742</v>
      </c>
      <c r="I194" s="284">
        <f t="shared" si="30"/>
        <v>75.1625389905671</v>
      </c>
      <c r="J194" s="27"/>
      <c r="K194" s="27"/>
      <c r="L194" s="27"/>
      <c r="M194" s="27"/>
      <c r="N194" s="27"/>
      <c r="O194" s="27"/>
      <c r="P194" s="27"/>
      <c r="Q194" s="27"/>
    </row>
    <row r="195" spans="1:17" s="31" customFormat="1" x14ac:dyDescent="0.2">
      <c r="A195" s="144"/>
      <c r="B195" s="105"/>
      <c r="C195" s="104"/>
      <c r="D195" s="104"/>
      <c r="E195" s="48"/>
      <c r="F195" s="48"/>
      <c r="G195" s="48"/>
      <c r="H195" s="82"/>
      <c r="I195" s="114"/>
      <c r="J195" s="27"/>
      <c r="K195" s="27"/>
      <c r="L195" s="27"/>
      <c r="M195" s="27"/>
      <c r="N195" s="27"/>
      <c r="O195" s="27"/>
      <c r="P195" s="27"/>
      <c r="Q195" s="27"/>
    </row>
    <row r="196" spans="1:17" s="31" customFormat="1" x14ac:dyDescent="0.2">
      <c r="A196" s="144"/>
      <c r="B196" s="105"/>
      <c r="C196" s="104"/>
      <c r="D196" s="104"/>
      <c r="E196" s="48"/>
      <c r="F196" s="48"/>
      <c r="G196" s="48"/>
      <c r="H196" s="82"/>
      <c r="I196" s="114"/>
      <c r="J196" s="27"/>
      <c r="K196" s="27"/>
      <c r="L196" s="27"/>
      <c r="M196" s="27"/>
      <c r="N196" s="27"/>
      <c r="O196" s="27"/>
      <c r="P196" s="27"/>
      <c r="Q196" s="27"/>
    </row>
    <row r="197" spans="1:17" x14ac:dyDescent="0.2">
      <c r="A197" s="355" t="s">
        <v>166</v>
      </c>
      <c r="B197" s="355"/>
      <c r="C197" s="355"/>
      <c r="D197" s="355"/>
      <c r="E197" s="108">
        <v>2050410</v>
      </c>
      <c r="F197" s="108">
        <v>1165098</v>
      </c>
      <c r="G197" s="108">
        <v>1135585</v>
      </c>
      <c r="H197" s="98">
        <f>SUM(G197/E197*100)</f>
        <v>55.383313581186201</v>
      </c>
      <c r="I197" s="98">
        <f>SUM(G197/F197*100)</f>
        <v>97.46690836307333</v>
      </c>
    </row>
    <row r="199" spans="1:17" ht="15.75" x14ac:dyDescent="0.2">
      <c r="A199" s="356" t="s">
        <v>167</v>
      </c>
      <c r="B199" s="356"/>
      <c r="C199" s="356"/>
      <c r="D199" s="356"/>
      <c r="E199" s="356"/>
      <c r="F199" s="356"/>
      <c r="G199" s="356"/>
      <c r="H199" s="356"/>
      <c r="I199" s="356"/>
    </row>
    <row r="200" spans="1:17" ht="60" x14ac:dyDescent="0.2">
      <c r="A200" s="148" t="s">
        <v>22</v>
      </c>
      <c r="B200" s="29" t="s">
        <v>23</v>
      </c>
      <c r="C200" s="148" t="s">
        <v>24</v>
      </c>
      <c r="D200" s="148" t="s">
        <v>25</v>
      </c>
      <c r="E200" s="85" t="s">
        <v>4</v>
      </c>
      <c r="F200" s="85" t="s">
        <v>235</v>
      </c>
      <c r="G200" s="85" t="s">
        <v>237</v>
      </c>
      <c r="H200" s="149" t="s">
        <v>26</v>
      </c>
      <c r="I200" s="149" t="s">
        <v>26</v>
      </c>
    </row>
    <row r="201" spans="1:17" x14ac:dyDescent="0.2">
      <c r="A201" s="352">
        <v>1</v>
      </c>
      <c r="B201" s="352"/>
      <c r="C201" s="352"/>
      <c r="D201" s="352"/>
      <c r="E201" s="150">
        <v>2</v>
      </c>
      <c r="F201" s="151">
        <v>3</v>
      </c>
      <c r="G201" s="151">
        <v>4</v>
      </c>
      <c r="H201" s="152" t="s">
        <v>27</v>
      </c>
      <c r="I201" s="153" t="s">
        <v>28</v>
      </c>
    </row>
    <row r="202" spans="1:17" x14ac:dyDescent="0.2">
      <c r="A202" s="154" t="s">
        <v>168</v>
      </c>
      <c r="B202" s="154"/>
      <c r="C202" s="154"/>
      <c r="D202" s="155" t="s">
        <v>169</v>
      </c>
      <c r="E202" s="156">
        <f t="shared" ref="E202:G205" si="31">SUM(E203)</f>
        <v>16125</v>
      </c>
      <c r="F202" s="156">
        <v>172932</v>
      </c>
      <c r="G202" s="156">
        <v>15963</v>
      </c>
      <c r="H202" s="157">
        <f>SUM(G202/E202*100)</f>
        <v>98.995348837209306</v>
      </c>
      <c r="I202" s="157">
        <f>SUM(G202/F202*100)</f>
        <v>9.2307959197834997</v>
      </c>
    </row>
    <row r="203" spans="1:17" x14ac:dyDescent="0.2">
      <c r="A203" s="154"/>
      <c r="B203" s="154" t="s">
        <v>170</v>
      </c>
      <c r="C203" s="154"/>
      <c r="D203" s="158" t="s">
        <v>72</v>
      </c>
      <c r="E203" s="156">
        <f t="shared" si="31"/>
        <v>16125</v>
      </c>
      <c r="F203" s="156">
        <v>172932</v>
      </c>
      <c r="G203" s="156">
        <v>15963</v>
      </c>
      <c r="H203" s="157">
        <f>SUM(G203/E203*100)</f>
        <v>98.995348837209306</v>
      </c>
      <c r="I203" s="157">
        <f>SUM(G203/F203*100)</f>
        <v>9.2307959197834997</v>
      </c>
    </row>
    <row r="204" spans="1:17" x14ac:dyDescent="0.2">
      <c r="A204" s="154"/>
      <c r="B204" s="154" t="s">
        <v>171</v>
      </c>
      <c r="C204" s="154"/>
      <c r="D204" s="158" t="s">
        <v>73</v>
      </c>
      <c r="E204" s="156">
        <f t="shared" si="31"/>
        <v>16125</v>
      </c>
      <c r="F204" s="156">
        <v>172932</v>
      </c>
      <c r="G204" s="156">
        <v>15963</v>
      </c>
      <c r="H204" s="157">
        <f>SUM(G204/E204*100)</f>
        <v>98.995348837209306</v>
      </c>
      <c r="I204" s="157">
        <f>SUM(G204/F204*100)</f>
        <v>9.2307959197834997</v>
      </c>
    </row>
    <row r="205" spans="1:17" x14ac:dyDescent="0.2">
      <c r="A205" s="159"/>
      <c r="B205" s="159" t="s">
        <v>172</v>
      </c>
      <c r="C205" s="159"/>
      <c r="D205" s="160" t="s">
        <v>173</v>
      </c>
      <c r="E205" s="161">
        <f t="shared" si="31"/>
        <v>16125</v>
      </c>
      <c r="F205" s="386">
        <v>172932</v>
      </c>
      <c r="G205" s="386">
        <v>15963</v>
      </c>
      <c r="H205" s="162">
        <f>SUM(G205/E205*100)</f>
        <v>98.995348837209306</v>
      </c>
      <c r="I205" s="162">
        <f>SUM(G205/F205*100)</f>
        <v>9.2307959197834997</v>
      </c>
    </row>
    <row r="206" spans="1:17" s="106" customFormat="1" x14ac:dyDescent="0.2">
      <c r="A206" s="163"/>
      <c r="B206" s="163"/>
      <c r="C206" s="164">
        <v>52</v>
      </c>
      <c r="D206" s="165" t="s">
        <v>148</v>
      </c>
      <c r="E206" s="166">
        <v>16125</v>
      </c>
      <c r="F206" s="386">
        <v>172932</v>
      </c>
      <c r="G206" s="386">
        <v>15963</v>
      </c>
      <c r="H206" s="166">
        <f>SUM(G206/E206*100)</f>
        <v>98.995348837209306</v>
      </c>
      <c r="I206" s="166">
        <f>SUM(G206/F206*100)</f>
        <v>9.2307959197834997</v>
      </c>
    </row>
  </sheetData>
  <mergeCells count="11">
    <mergeCell ref="A2:I2"/>
    <mergeCell ref="A4:D4"/>
    <mergeCell ref="A47:D47"/>
    <mergeCell ref="A49:I49"/>
    <mergeCell ref="A1:J1"/>
    <mergeCell ref="A201:D201"/>
    <mergeCell ref="A51:D51"/>
    <mergeCell ref="A61:I61"/>
    <mergeCell ref="A63:D63"/>
    <mergeCell ref="A197:D197"/>
    <mergeCell ref="A199:I199"/>
  </mergeCells>
  <phoneticPr fontId="38" type="noConversion"/>
  <pageMargins left="0.70833333333333304" right="0.70833333333333304" top="0.74791666666666701" bottom="0.74791666666666701" header="0.511811023622047" footer="0.511811023622047"/>
  <pageSetup paperSize="9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"/>
  <sheetViews>
    <sheetView zoomScaleNormal="100" workbookViewId="0">
      <selection activeCell="F22" sqref="F22"/>
    </sheetView>
  </sheetViews>
  <sheetFormatPr defaultColWidth="9.140625" defaultRowHeight="15.75" x14ac:dyDescent="0.25"/>
  <cols>
    <col min="1" max="1" width="41.140625" style="167" customWidth="1"/>
    <col min="2" max="2" width="17.5703125" style="167" customWidth="1"/>
    <col min="3" max="3" width="14.42578125" style="167" customWidth="1"/>
    <col min="4" max="6" width="16.28515625" style="167" customWidth="1"/>
    <col min="7" max="16384" width="9.140625" style="167"/>
  </cols>
  <sheetData>
    <row r="1" spans="1:10" x14ac:dyDescent="0.25">
      <c r="A1" s="359"/>
      <c r="B1" s="359"/>
      <c r="C1" s="359"/>
      <c r="D1" s="359"/>
      <c r="E1" s="359"/>
      <c r="F1" s="359"/>
    </row>
    <row r="2" spans="1:10" ht="15.75" customHeight="1" x14ac:dyDescent="0.25">
      <c r="A2" s="350" t="s">
        <v>253</v>
      </c>
      <c r="B2" s="350"/>
      <c r="C2" s="350"/>
      <c r="D2" s="350"/>
      <c r="E2" s="350"/>
      <c r="F2" s="350"/>
      <c r="G2" s="350"/>
      <c r="H2" s="350"/>
      <c r="I2" s="350"/>
      <c r="J2" s="350"/>
    </row>
    <row r="3" spans="1:10" ht="15.75" customHeight="1" x14ac:dyDescent="0.25">
      <c r="A3" s="350" t="s">
        <v>174</v>
      </c>
      <c r="B3" s="350"/>
      <c r="C3" s="350"/>
      <c r="D3" s="350"/>
      <c r="E3" s="350"/>
      <c r="F3" s="350"/>
    </row>
    <row r="4" spans="1:10" x14ac:dyDescent="0.25">
      <c r="A4" s="1"/>
      <c r="B4" s="1"/>
      <c r="C4" s="1"/>
      <c r="D4" s="1"/>
      <c r="E4" s="168"/>
      <c r="F4" s="168"/>
    </row>
    <row r="5" spans="1:10" ht="15.75" customHeight="1" x14ac:dyDescent="0.25">
      <c r="A5" s="350" t="s">
        <v>175</v>
      </c>
      <c r="B5" s="350"/>
      <c r="C5" s="350"/>
      <c r="D5" s="350"/>
      <c r="E5" s="350"/>
      <c r="F5" s="350"/>
    </row>
    <row r="6" spans="1:10" x14ac:dyDescent="0.25">
      <c r="A6" s="1"/>
      <c r="B6" s="1"/>
      <c r="C6" s="1"/>
      <c r="D6" s="1"/>
      <c r="E6" s="168"/>
      <c r="F6" s="168"/>
    </row>
    <row r="7" spans="1:10" ht="15.75" customHeight="1" x14ac:dyDescent="0.25">
      <c r="A7" s="350" t="s">
        <v>176</v>
      </c>
      <c r="B7" s="350"/>
      <c r="C7" s="350"/>
      <c r="D7" s="350"/>
      <c r="E7" s="350"/>
      <c r="F7" s="350"/>
    </row>
    <row r="8" spans="1:10" x14ac:dyDescent="0.25">
      <c r="A8" s="1"/>
      <c r="B8" s="1"/>
      <c r="C8" s="1"/>
      <c r="D8" s="1"/>
      <c r="E8" s="168"/>
      <c r="F8" s="168"/>
    </row>
    <row r="9" spans="1:10" s="170" customFormat="1" ht="15" x14ac:dyDescent="0.25">
      <c r="A9" s="169" t="s">
        <v>177</v>
      </c>
      <c r="B9" s="149" t="s">
        <v>4</v>
      </c>
      <c r="C9" s="149" t="s">
        <v>235</v>
      </c>
      <c r="D9" s="149" t="s">
        <v>238</v>
      </c>
      <c r="E9" s="149" t="s">
        <v>26</v>
      </c>
      <c r="F9" s="149" t="s">
        <v>26</v>
      </c>
    </row>
    <row r="10" spans="1:10" s="172" customFormat="1" ht="11.25" x14ac:dyDescent="0.2">
      <c r="A10" s="171">
        <v>1</v>
      </c>
      <c r="B10" s="150">
        <v>2</v>
      </c>
      <c r="C10" s="150">
        <v>3</v>
      </c>
      <c r="D10" s="150">
        <v>4</v>
      </c>
      <c r="E10" s="152" t="s">
        <v>27</v>
      </c>
      <c r="F10" s="152" t="s">
        <v>28</v>
      </c>
    </row>
    <row r="11" spans="1:10" s="172" customFormat="1" ht="15" x14ac:dyDescent="0.2">
      <c r="A11" s="173" t="s">
        <v>178</v>
      </c>
      <c r="B11" s="174">
        <v>2050410</v>
      </c>
      <c r="C11" s="174">
        <v>844642</v>
      </c>
      <c r="D11" s="174">
        <v>1135585</v>
      </c>
      <c r="E11" s="175">
        <f>SUM(D11/B11*100)</f>
        <v>55.383313581186201</v>
      </c>
      <c r="F11" s="175">
        <f>SUM(D11/C11*100)</f>
        <v>134.4457178307496</v>
      </c>
    </row>
    <row r="12" spans="1:10" s="170" customFormat="1" ht="17.25" customHeight="1" x14ac:dyDescent="0.25">
      <c r="A12" s="176" t="s">
        <v>179</v>
      </c>
      <c r="B12" s="388">
        <v>2050410</v>
      </c>
      <c r="C12" s="388">
        <v>844642</v>
      </c>
      <c r="D12" s="174">
        <v>1135585</v>
      </c>
      <c r="E12" s="175">
        <f>SUM(D12/B12*100)</f>
        <v>55.383313581186201</v>
      </c>
      <c r="F12" s="175">
        <f>SUM(D12/C12*100)</f>
        <v>134.4457178307496</v>
      </c>
    </row>
    <row r="13" spans="1:10" s="170" customFormat="1" ht="15" x14ac:dyDescent="0.25">
      <c r="A13" s="176" t="s">
        <v>180</v>
      </c>
      <c r="B13" s="339">
        <v>2050410</v>
      </c>
      <c r="C13" s="339">
        <v>844642</v>
      </c>
      <c r="D13" s="339">
        <v>1031263.66</v>
      </c>
      <c r="E13" s="175">
        <f>SUM(D13/B13*100)</f>
        <v>50.295485293185273</v>
      </c>
      <c r="F13" s="175">
        <f>SUM(D13/C13*100)</f>
        <v>122.09476440906326</v>
      </c>
    </row>
    <row r="14" spans="1:10" s="170" customFormat="1" ht="39" customHeight="1" x14ac:dyDescent="0.25">
      <c r="A14" s="335" t="s">
        <v>252</v>
      </c>
      <c r="B14" s="387">
        <v>0</v>
      </c>
      <c r="C14" s="387">
        <v>104321</v>
      </c>
      <c r="D14" s="387">
        <v>104321</v>
      </c>
      <c r="E14" s="175" t="e">
        <f>SUM(D14/B14*100)</f>
        <v>#DIV/0!</v>
      </c>
      <c r="F14" s="175">
        <f>SUM(D14/C14*100)</f>
        <v>100</v>
      </c>
    </row>
  </sheetData>
  <mergeCells count="5">
    <mergeCell ref="A1:F1"/>
    <mergeCell ref="A3:F3"/>
    <mergeCell ref="A5:F5"/>
    <mergeCell ref="A7:F7"/>
    <mergeCell ref="A2:J2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D16"/>
  <sheetViews>
    <sheetView zoomScaleNormal="100" workbookViewId="0">
      <selection sqref="A1:J1"/>
    </sheetView>
  </sheetViews>
  <sheetFormatPr defaultColWidth="8.85546875" defaultRowHeight="15.75" x14ac:dyDescent="0.25"/>
  <cols>
    <col min="1" max="1" width="8" style="167" customWidth="1"/>
    <col min="2" max="2" width="8.7109375" style="167" customWidth="1"/>
    <col min="3" max="3" width="5.42578125" style="167" customWidth="1"/>
    <col min="4" max="4" width="32.28515625" style="167" customWidth="1"/>
    <col min="5" max="9" width="13.28515625" style="167" customWidth="1"/>
    <col min="10" max="16384" width="8.85546875" style="167"/>
  </cols>
  <sheetData>
    <row r="1" spans="1:1021 1027:2047 2053:5116 5122:6142 6148:7168 7174:9211 9217:10237 10243:11263 11269:14332 14338:15358 15364:16384" ht="15.75" customHeight="1" x14ac:dyDescent="0.25">
      <c r="A1" s="350" t="s">
        <v>253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1021 1027:2047 2053:5116 5122:6142 6148:7168 7174:9211 9217:10237 10243:11263 11269:14332 14338:15358 15364:16384" ht="21" customHeight="1" x14ac:dyDescent="0.25">
      <c r="A2" s="360" t="s">
        <v>174</v>
      </c>
      <c r="B2" s="360"/>
      <c r="C2" s="360"/>
      <c r="D2" s="360"/>
      <c r="E2" s="360"/>
      <c r="F2" s="360"/>
      <c r="G2" s="360"/>
      <c r="H2" s="360"/>
      <c r="I2" s="360"/>
    </row>
    <row r="3" spans="1:1021 1027:2047 2053:5116 5122:6142 6148:7168 7174:9211 9217:10237 10243:11263 11269:14332 14338:15358 15364:16384" x14ac:dyDescent="0.25">
      <c r="A3" s="177"/>
      <c r="B3" s="177"/>
      <c r="C3" s="177"/>
      <c r="D3" s="177"/>
      <c r="E3" s="177"/>
      <c r="F3" s="177"/>
      <c r="G3" s="177"/>
      <c r="H3" s="178"/>
      <c r="I3" s="178"/>
    </row>
    <row r="4" spans="1:1021 1027:2047 2053:5116 5122:6142 6148:7168 7174:9211 9217:10237 10243:11263 11269:14332 14338:15358 15364:16384" ht="15.75" customHeight="1" x14ac:dyDescent="0.25">
      <c r="A4" s="360" t="s">
        <v>181</v>
      </c>
      <c r="B4" s="360"/>
      <c r="C4" s="360"/>
      <c r="D4" s="360"/>
      <c r="E4" s="360"/>
      <c r="F4" s="360"/>
      <c r="G4" s="360"/>
      <c r="H4" s="360"/>
      <c r="I4" s="360"/>
    </row>
    <row r="5" spans="1:1021 1027:2047 2053:5116 5122:6142 6148:7168 7174:9211 9217:10237 10243:11263 11269:14332 14338:15358 15364:16384" s="170" customFormat="1" ht="30" x14ac:dyDescent="0.25">
      <c r="A5" s="179" t="s">
        <v>22</v>
      </c>
      <c r="B5" s="179" t="s">
        <v>182</v>
      </c>
      <c r="C5" s="179" t="s">
        <v>24</v>
      </c>
      <c r="D5" s="179" t="s">
        <v>25</v>
      </c>
      <c r="E5" s="179" t="s">
        <v>4</v>
      </c>
      <c r="F5" s="179" t="s">
        <v>235</v>
      </c>
      <c r="G5" s="179" t="s">
        <v>236</v>
      </c>
      <c r="H5" s="179" t="s">
        <v>26</v>
      </c>
      <c r="I5" s="179" t="s">
        <v>26</v>
      </c>
    </row>
    <row r="6" spans="1:1021 1027:2047 2053:5116 5122:6142 6148:7168 7174:9211 9217:10237 10243:11263 11269:14332 14338:15358 15364:16384" s="182" customFormat="1" ht="12" x14ac:dyDescent="0.2">
      <c r="A6" s="361">
        <v>1</v>
      </c>
      <c r="B6" s="361"/>
      <c r="C6" s="361"/>
      <c r="D6" s="361"/>
      <c r="E6" s="180">
        <v>2</v>
      </c>
      <c r="F6" s="180">
        <v>3</v>
      </c>
      <c r="G6" s="180">
        <v>4</v>
      </c>
      <c r="H6" s="181" t="s">
        <v>27</v>
      </c>
      <c r="I6" s="181" t="s">
        <v>28</v>
      </c>
    </row>
    <row r="7" spans="1:1021 1027:2047 2053:5116 5122:6142 6148:7168 7174:9211 9217:10237 10243:11263 11269:14332 14338:15358 15364:16384" ht="31.5" x14ac:dyDescent="0.25">
      <c r="A7" s="183">
        <v>8</v>
      </c>
      <c r="B7" s="184"/>
      <c r="C7" s="184"/>
      <c r="D7" s="185" t="s">
        <v>183</v>
      </c>
      <c r="E7" s="186">
        <f>SUM(E8)</f>
        <v>0</v>
      </c>
      <c r="F7" s="186">
        <f>SUM(F8)</f>
        <v>0</v>
      </c>
      <c r="G7" s="186">
        <f>SUM(G8)</f>
        <v>0</v>
      </c>
      <c r="H7" s="186" t="e">
        <f t="shared" ref="H7:H16" si="0">SUM(G7/E7*100)</f>
        <v>#DIV/0!</v>
      </c>
      <c r="I7" s="186" t="e">
        <f t="shared" ref="I7:I16" si="1">SUM(G7/F7*100)</f>
        <v>#DIV/0!</v>
      </c>
    </row>
    <row r="8" spans="1:1021 1027:2047 2053:5116 5122:6142 6148:7168 7174:9211 9217:10237 10243:11263 11269:14332 14338:15358 15364:16384" s="195" customFormat="1" x14ac:dyDescent="0.25">
      <c r="A8" s="187"/>
      <c r="B8" s="188">
        <v>84</v>
      </c>
      <c r="C8" s="189"/>
      <c r="D8" s="190" t="s">
        <v>184</v>
      </c>
      <c r="E8" s="191">
        <f>SUM(E9)</f>
        <v>0</v>
      </c>
      <c r="F8" s="191"/>
      <c r="G8" s="191">
        <f>SUM(G9)</f>
        <v>0</v>
      </c>
      <c r="H8" s="186" t="e">
        <f t="shared" si="0"/>
        <v>#DIV/0!</v>
      </c>
      <c r="I8" s="186" t="e">
        <f t="shared" si="1"/>
        <v>#DIV/0!</v>
      </c>
      <c r="J8" s="192"/>
      <c r="K8" s="193"/>
      <c r="L8" s="192"/>
      <c r="M8" s="194"/>
      <c r="S8" s="192"/>
      <c r="T8" s="193"/>
      <c r="U8" s="192"/>
      <c r="V8" s="194"/>
      <c r="AB8" s="192"/>
      <c r="AC8" s="193"/>
      <c r="AD8" s="192"/>
      <c r="AE8" s="194"/>
      <c r="AK8" s="192"/>
      <c r="AL8" s="193"/>
      <c r="AM8" s="192"/>
      <c r="AN8" s="194"/>
      <c r="AT8" s="192"/>
      <c r="AU8" s="193"/>
      <c r="AV8" s="192"/>
      <c r="AW8" s="194"/>
      <c r="BC8" s="192"/>
      <c r="BD8" s="193"/>
      <c r="BE8" s="192"/>
      <c r="BF8" s="194"/>
      <c r="BL8" s="192"/>
      <c r="BM8" s="193"/>
      <c r="BN8" s="192"/>
      <c r="BO8" s="194"/>
      <c r="BU8" s="192"/>
      <c r="BV8" s="193"/>
      <c r="BW8" s="192"/>
      <c r="BX8" s="194"/>
      <c r="CD8" s="192"/>
      <c r="CE8" s="193"/>
      <c r="CF8" s="192"/>
      <c r="CG8" s="194"/>
      <c r="CM8" s="192"/>
      <c r="CN8" s="193"/>
      <c r="CO8" s="192"/>
      <c r="CP8" s="194"/>
      <c r="CV8" s="192"/>
      <c r="CW8" s="193"/>
      <c r="CX8" s="192"/>
      <c r="CY8" s="194"/>
      <c r="DE8" s="192"/>
      <c r="DF8" s="193"/>
      <c r="DG8" s="192"/>
      <c r="DH8" s="194"/>
      <c r="DN8" s="192"/>
      <c r="DO8" s="193"/>
      <c r="DP8" s="192"/>
      <c r="DQ8" s="194"/>
      <c r="DW8" s="192"/>
      <c r="DX8" s="193"/>
      <c r="DY8" s="192"/>
      <c r="DZ8" s="194"/>
      <c r="EF8" s="192"/>
      <c r="EG8" s="193"/>
      <c r="EH8" s="192"/>
      <c r="EI8" s="194"/>
      <c r="EO8" s="192"/>
      <c r="EP8" s="193"/>
      <c r="EQ8" s="192"/>
      <c r="ER8" s="194"/>
      <c r="EX8" s="192"/>
      <c r="EY8" s="193"/>
      <c r="EZ8" s="192"/>
      <c r="FA8" s="194"/>
      <c r="FG8" s="192"/>
      <c r="FH8" s="193"/>
      <c r="FI8" s="192"/>
      <c r="FJ8" s="194"/>
      <c r="FP8" s="192"/>
      <c r="FQ8" s="193"/>
      <c r="FR8" s="192"/>
      <c r="FS8" s="194"/>
      <c r="FY8" s="192"/>
      <c r="FZ8" s="193"/>
      <c r="GA8" s="192"/>
      <c r="GB8" s="194"/>
      <c r="GH8" s="192"/>
      <c r="GI8" s="193"/>
      <c r="GJ8" s="192"/>
      <c r="GK8" s="194"/>
      <c r="GQ8" s="192"/>
      <c r="GR8" s="193"/>
      <c r="GS8" s="192"/>
      <c r="GT8" s="194"/>
      <c r="GZ8" s="192"/>
      <c r="HA8" s="193"/>
      <c r="HB8" s="192"/>
      <c r="HC8" s="194"/>
      <c r="HI8" s="192"/>
      <c r="HJ8" s="193"/>
      <c r="HK8" s="192"/>
      <c r="HL8" s="194"/>
      <c r="HR8" s="192"/>
      <c r="HS8" s="193"/>
      <c r="HT8" s="192"/>
      <c r="HU8" s="194"/>
      <c r="IA8" s="192"/>
      <c r="IB8" s="193"/>
      <c r="IC8" s="192"/>
      <c r="ID8" s="194"/>
      <c r="IJ8" s="192"/>
      <c r="IK8" s="193"/>
      <c r="IL8" s="192"/>
      <c r="IM8" s="194"/>
      <c r="IS8" s="192"/>
      <c r="IT8" s="193"/>
      <c r="IU8" s="192"/>
      <c r="IV8" s="194"/>
      <c r="JB8" s="192"/>
      <c r="JC8" s="193"/>
      <c r="JD8" s="192"/>
      <c r="JE8" s="194"/>
      <c r="JK8" s="192"/>
      <c r="JL8" s="193"/>
      <c r="JM8" s="192"/>
      <c r="JN8" s="194"/>
      <c r="JT8" s="192"/>
      <c r="JU8" s="193"/>
      <c r="JV8" s="192"/>
      <c r="JW8" s="194"/>
      <c r="KC8" s="192"/>
      <c r="KD8" s="193"/>
      <c r="KE8" s="192"/>
      <c r="KF8" s="194"/>
      <c r="KL8" s="192"/>
      <c r="KM8" s="193"/>
      <c r="KN8" s="192"/>
      <c r="KO8" s="194"/>
      <c r="KU8" s="192"/>
      <c r="KV8" s="193"/>
      <c r="KW8" s="192"/>
      <c r="KX8" s="194"/>
      <c r="LD8" s="192"/>
      <c r="LE8" s="193"/>
      <c r="LF8" s="192"/>
      <c r="LG8" s="194"/>
      <c r="LM8" s="192"/>
      <c r="LN8" s="193"/>
      <c r="LO8" s="192"/>
      <c r="LP8" s="194"/>
      <c r="LV8" s="192"/>
      <c r="LW8" s="193"/>
      <c r="LX8" s="192"/>
      <c r="LY8" s="194"/>
      <c r="ME8" s="192"/>
      <c r="MF8" s="193"/>
      <c r="MG8" s="192"/>
      <c r="MH8" s="194"/>
      <c r="MN8" s="192"/>
      <c r="MO8" s="193"/>
      <c r="MP8" s="192"/>
      <c r="MQ8" s="194"/>
      <c r="MW8" s="192"/>
      <c r="MX8" s="193"/>
      <c r="MY8" s="192"/>
      <c r="MZ8" s="194"/>
      <c r="NF8" s="192"/>
      <c r="NG8" s="193"/>
      <c r="NH8" s="192"/>
      <c r="NI8" s="194"/>
      <c r="NO8" s="192"/>
      <c r="NP8" s="193"/>
      <c r="NQ8" s="192"/>
      <c r="NR8" s="194"/>
      <c r="NX8" s="192"/>
      <c r="NY8" s="193"/>
      <c r="NZ8" s="192"/>
      <c r="OA8" s="194"/>
      <c r="OG8" s="192"/>
      <c r="OH8" s="193"/>
      <c r="OI8" s="192"/>
      <c r="OJ8" s="194"/>
      <c r="OP8" s="192"/>
      <c r="OQ8" s="193"/>
      <c r="OR8" s="192"/>
      <c r="OS8" s="194"/>
      <c r="OY8" s="192"/>
      <c r="OZ8" s="193"/>
      <c r="PA8" s="192"/>
      <c r="PB8" s="194"/>
      <c r="PH8" s="192"/>
      <c r="PI8" s="193"/>
      <c r="PJ8" s="192"/>
      <c r="PK8" s="194"/>
      <c r="PQ8" s="192"/>
      <c r="PR8" s="193"/>
      <c r="PS8" s="192"/>
      <c r="PT8" s="194"/>
      <c r="PZ8" s="192"/>
      <c r="QA8" s="193"/>
      <c r="QB8" s="192"/>
      <c r="QC8" s="194"/>
      <c r="QI8" s="192"/>
      <c r="QJ8" s="193"/>
      <c r="QK8" s="192"/>
      <c r="QL8" s="194"/>
      <c r="QR8" s="192"/>
      <c r="QS8" s="193"/>
      <c r="QT8" s="192"/>
      <c r="QU8" s="194"/>
      <c r="RA8" s="192"/>
      <c r="RB8" s="193"/>
      <c r="RC8" s="192"/>
      <c r="RD8" s="194"/>
      <c r="RJ8" s="192"/>
      <c r="RK8" s="193"/>
      <c r="RL8" s="192"/>
      <c r="RM8" s="194"/>
      <c r="RS8" s="192"/>
      <c r="RT8" s="193"/>
      <c r="RU8" s="192"/>
      <c r="RV8" s="194"/>
      <c r="SB8" s="192"/>
      <c r="SC8" s="193"/>
      <c r="SD8" s="192"/>
      <c r="SE8" s="194"/>
      <c r="SK8" s="192"/>
      <c r="SL8" s="193"/>
      <c r="SM8" s="192"/>
      <c r="SN8" s="194"/>
      <c r="ST8" s="192"/>
      <c r="SU8" s="193"/>
      <c r="SV8" s="192"/>
      <c r="SW8" s="194"/>
      <c r="TC8" s="192"/>
      <c r="TD8" s="193"/>
      <c r="TE8" s="192"/>
      <c r="TF8" s="194"/>
      <c r="TL8" s="192"/>
      <c r="TM8" s="193"/>
      <c r="TN8" s="192"/>
      <c r="TO8" s="194"/>
      <c r="TU8" s="192"/>
      <c r="TV8" s="193"/>
      <c r="TW8" s="192"/>
      <c r="TX8" s="194"/>
      <c r="UD8" s="192"/>
      <c r="UE8" s="193"/>
      <c r="UF8" s="192"/>
      <c r="UG8" s="194"/>
      <c r="UM8" s="192"/>
      <c r="UN8" s="193"/>
      <c r="UO8" s="192"/>
      <c r="UP8" s="194"/>
      <c r="UV8" s="192"/>
      <c r="UW8" s="193"/>
      <c r="UX8" s="192"/>
      <c r="UY8" s="194"/>
      <c r="VE8" s="192"/>
      <c r="VF8" s="193"/>
      <c r="VG8" s="192"/>
      <c r="VH8" s="194"/>
      <c r="VN8" s="192"/>
      <c r="VO8" s="193"/>
      <c r="VP8" s="192"/>
      <c r="VQ8" s="194"/>
      <c r="VW8" s="192"/>
      <c r="VX8" s="193"/>
      <c r="VY8" s="192"/>
      <c r="VZ8" s="194"/>
      <c r="WF8" s="192"/>
      <c r="WG8" s="193"/>
      <c r="WH8" s="192"/>
      <c r="WI8" s="194"/>
      <c r="WO8" s="192"/>
      <c r="WP8" s="193"/>
      <c r="WQ8" s="192"/>
      <c r="WR8" s="194"/>
      <c r="WX8" s="192"/>
      <c r="WY8" s="193"/>
      <c r="WZ8" s="192"/>
      <c r="XA8" s="194"/>
      <c r="XG8" s="192"/>
      <c r="XH8" s="193"/>
      <c r="XI8" s="192"/>
      <c r="XJ8" s="194"/>
      <c r="XP8" s="192"/>
      <c r="XQ8" s="193"/>
      <c r="XR8" s="192"/>
      <c r="XS8" s="194"/>
      <c r="XY8" s="192"/>
      <c r="XZ8" s="193"/>
      <c r="YA8" s="192"/>
      <c r="YB8" s="194"/>
      <c r="YH8" s="192"/>
      <c r="YI8" s="193"/>
      <c r="YJ8" s="192"/>
      <c r="YK8" s="194"/>
      <c r="YQ8" s="192"/>
      <c r="YR8" s="193"/>
      <c r="YS8" s="192"/>
      <c r="YT8" s="194"/>
      <c r="YZ8" s="192"/>
      <c r="ZA8" s="193"/>
      <c r="ZB8" s="192"/>
      <c r="ZC8" s="194"/>
      <c r="ZI8" s="192"/>
      <c r="ZJ8" s="193"/>
      <c r="ZK8" s="192"/>
      <c r="ZL8" s="194"/>
      <c r="ZR8" s="192"/>
      <c r="ZS8" s="193"/>
      <c r="ZT8" s="192"/>
      <c r="ZU8" s="194"/>
      <c r="AAA8" s="192"/>
      <c r="AAB8" s="193"/>
      <c r="AAC8" s="192"/>
      <c r="AAD8" s="194"/>
      <c r="AAJ8" s="192"/>
      <c r="AAK8" s="193"/>
      <c r="AAL8" s="192"/>
      <c r="AAM8" s="194"/>
      <c r="AAS8" s="192"/>
      <c r="AAT8" s="193"/>
      <c r="AAU8" s="192"/>
      <c r="AAV8" s="194"/>
      <c r="ABB8" s="192"/>
      <c r="ABC8" s="193"/>
      <c r="ABD8" s="192"/>
      <c r="ABE8" s="194"/>
      <c r="ABK8" s="192"/>
      <c r="ABL8" s="193"/>
      <c r="ABM8" s="192"/>
      <c r="ABN8" s="194"/>
      <c r="ABT8" s="192"/>
      <c r="ABU8" s="193"/>
      <c r="ABV8" s="192"/>
      <c r="ABW8" s="194"/>
      <c r="ACC8" s="192"/>
      <c r="ACD8" s="193"/>
      <c r="ACE8" s="192"/>
      <c r="ACF8" s="194"/>
      <c r="ACL8" s="192"/>
      <c r="ACM8" s="193"/>
      <c r="ACN8" s="192"/>
      <c r="ACO8" s="194"/>
      <c r="ACU8" s="192"/>
      <c r="ACV8" s="193"/>
      <c r="ACW8" s="192"/>
      <c r="ACX8" s="194"/>
      <c r="ADD8" s="192"/>
      <c r="ADE8" s="193"/>
      <c r="ADF8" s="192"/>
      <c r="ADG8" s="194"/>
      <c r="ADM8" s="192"/>
      <c r="ADN8" s="193"/>
      <c r="ADO8" s="192"/>
      <c r="ADP8" s="194"/>
      <c r="ADV8" s="192"/>
      <c r="ADW8" s="193"/>
      <c r="ADX8" s="192"/>
      <c r="ADY8" s="194"/>
      <c r="AEE8" s="192"/>
      <c r="AEF8" s="193"/>
      <c r="AEG8" s="192"/>
      <c r="AEH8" s="194"/>
      <c r="AEN8" s="192"/>
      <c r="AEO8" s="193"/>
      <c r="AEP8" s="192"/>
      <c r="AEQ8" s="194"/>
      <c r="AEW8" s="192"/>
      <c r="AEX8" s="193"/>
      <c r="AEY8" s="192"/>
      <c r="AEZ8" s="194"/>
      <c r="AFF8" s="192"/>
      <c r="AFG8" s="193"/>
      <c r="AFH8" s="192"/>
      <c r="AFI8" s="194"/>
      <c r="AFO8" s="192"/>
      <c r="AFP8" s="193"/>
      <c r="AFQ8" s="192"/>
      <c r="AFR8" s="194"/>
      <c r="AFX8" s="192"/>
      <c r="AFY8" s="193"/>
      <c r="AFZ8" s="192"/>
      <c r="AGA8" s="194"/>
      <c r="AGG8" s="192"/>
      <c r="AGH8" s="193"/>
      <c r="AGI8" s="192"/>
      <c r="AGJ8" s="194"/>
      <c r="AGP8" s="192"/>
      <c r="AGQ8" s="193"/>
      <c r="AGR8" s="192"/>
      <c r="AGS8" s="194"/>
      <c r="AGY8" s="192"/>
      <c r="AGZ8" s="193"/>
      <c r="AHA8" s="192"/>
      <c r="AHB8" s="194"/>
      <c r="AHH8" s="192"/>
      <c r="AHI8" s="193"/>
      <c r="AHJ8" s="192"/>
      <c r="AHK8" s="194"/>
      <c r="AHQ8" s="192"/>
      <c r="AHR8" s="193"/>
      <c r="AHS8" s="192"/>
      <c r="AHT8" s="194"/>
      <c r="AHZ8" s="192"/>
      <c r="AIA8" s="193"/>
      <c r="AIB8" s="192"/>
      <c r="AIC8" s="194"/>
      <c r="AII8" s="192"/>
      <c r="AIJ8" s="193"/>
      <c r="AIK8" s="192"/>
      <c r="AIL8" s="194"/>
      <c r="AIR8" s="192"/>
      <c r="AIS8" s="193"/>
      <c r="AIT8" s="192"/>
      <c r="AIU8" s="194"/>
      <c r="AJA8" s="192"/>
      <c r="AJB8" s="193"/>
      <c r="AJC8" s="192"/>
      <c r="AJD8" s="194"/>
      <c r="AJJ8" s="192"/>
      <c r="AJK8" s="193"/>
      <c r="AJL8" s="192"/>
      <c r="AJM8" s="194"/>
      <c r="AJS8" s="192"/>
      <c r="AJT8" s="193"/>
      <c r="AJU8" s="192"/>
      <c r="AJV8" s="194"/>
      <c r="AKB8" s="192"/>
      <c r="AKC8" s="193"/>
      <c r="AKD8" s="192"/>
      <c r="AKE8" s="194"/>
      <c r="AKK8" s="192"/>
      <c r="AKL8" s="193"/>
      <c r="AKM8" s="192"/>
      <c r="AKN8" s="194"/>
      <c r="AKT8" s="192"/>
      <c r="AKU8" s="193"/>
      <c r="AKV8" s="192"/>
      <c r="AKW8" s="194"/>
      <c r="ALC8" s="192"/>
      <c r="ALD8" s="193"/>
      <c r="ALE8" s="192"/>
      <c r="ALF8" s="194"/>
      <c r="ALL8" s="192"/>
      <c r="ALM8" s="193"/>
      <c r="ALN8" s="192"/>
      <c r="ALO8" s="194"/>
      <c r="ALU8" s="192"/>
      <c r="ALV8" s="193"/>
      <c r="ALW8" s="192"/>
      <c r="ALX8" s="194"/>
      <c r="AMD8" s="192"/>
      <c r="AME8" s="193"/>
      <c r="AMF8" s="192"/>
      <c r="AMG8" s="194"/>
      <c r="AMM8" s="192"/>
      <c r="AMN8" s="193"/>
      <c r="AMO8" s="192"/>
      <c r="AMP8" s="194"/>
      <c r="AMV8" s="192"/>
      <c r="AMW8" s="193"/>
      <c r="AMX8" s="192"/>
      <c r="AMY8" s="194"/>
      <c r="ANE8" s="192"/>
      <c r="ANF8" s="193"/>
      <c r="ANG8" s="192"/>
      <c r="ANH8" s="194"/>
      <c r="ANN8" s="192"/>
      <c r="ANO8" s="193"/>
      <c r="ANP8" s="192"/>
      <c r="ANQ8" s="194"/>
      <c r="ANW8" s="192"/>
      <c r="ANX8" s="193"/>
      <c r="ANY8" s="192"/>
      <c r="ANZ8" s="194"/>
      <c r="AOF8" s="192"/>
      <c r="AOG8" s="193"/>
      <c r="AOH8" s="192"/>
      <c r="AOI8" s="194"/>
      <c r="AOO8" s="192"/>
      <c r="AOP8" s="193"/>
      <c r="AOQ8" s="192"/>
      <c r="AOR8" s="194"/>
      <c r="AOX8" s="192"/>
      <c r="AOY8" s="193"/>
      <c r="AOZ8" s="192"/>
      <c r="APA8" s="194"/>
      <c r="APG8" s="192"/>
      <c r="APH8" s="193"/>
      <c r="API8" s="192"/>
      <c r="APJ8" s="194"/>
      <c r="APP8" s="192"/>
      <c r="APQ8" s="193"/>
      <c r="APR8" s="192"/>
      <c r="APS8" s="194"/>
      <c r="APY8" s="192"/>
      <c r="APZ8" s="193"/>
      <c r="AQA8" s="192"/>
      <c r="AQB8" s="194"/>
      <c r="AQH8" s="192"/>
      <c r="AQI8" s="193"/>
      <c r="AQJ8" s="192"/>
      <c r="AQK8" s="194"/>
      <c r="AQQ8" s="192"/>
      <c r="AQR8" s="193"/>
      <c r="AQS8" s="192"/>
      <c r="AQT8" s="194"/>
      <c r="AQZ8" s="192"/>
      <c r="ARA8" s="193"/>
      <c r="ARB8" s="192"/>
      <c r="ARC8" s="194"/>
      <c r="ARI8" s="192"/>
      <c r="ARJ8" s="193"/>
      <c r="ARK8" s="192"/>
      <c r="ARL8" s="194"/>
      <c r="ARR8" s="192"/>
      <c r="ARS8" s="193"/>
      <c r="ART8" s="192"/>
      <c r="ARU8" s="194"/>
      <c r="ASA8" s="192"/>
      <c r="ASB8" s="193"/>
      <c r="ASC8" s="192"/>
      <c r="ASD8" s="194"/>
      <c r="ASJ8" s="192"/>
      <c r="ASK8" s="193"/>
      <c r="ASL8" s="192"/>
      <c r="ASM8" s="194"/>
      <c r="ASS8" s="192"/>
      <c r="AST8" s="193"/>
      <c r="ASU8" s="192"/>
      <c r="ASV8" s="194"/>
      <c r="ATB8" s="192"/>
      <c r="ATC8" s="193"/>
      <c r="ATD8" s="192"/>
      <c r="ATE8" s="194"/>
      <c r="ATK8" s="192"/>
      <c r="ATL8" s="193"/>
      <c r="ATM8" s="192"/>
      <c r="ATN8" s="194"/>
      <c r="ATT8" s="192"/>
      <c r="ATU8" s="193"/>
      <c r="ATV8" s="192"/>
      <c r="ATW8" s="194"/>
      <c r="AUC8" s="192"/>
      <c r="AUD8" s="193"/>
      <c r="AUE8" s="192"/>
      <c r="AUF8" s="194"/>
      <c r="AUL8" s="192"/>
      <c r="AUM8" s="193"/>
      <c r="AUN8" s="192"/>
      <c r="AUO8" s="194"/>
      <c r="AUU8" s="192"/>
      <c r="AUV8" s="193"/>
      <c r="AUW8" s="192"/>
      <c r="AUX8" s="194"/>
      <c r="AVD8" s="192"/>
      <c r="AVE8" s="193"/>
      <c r="AVF8" s="192"/>
      <c r="AVG8" s="194"/>
      <c r="AVM8" s="192"/>
      <c r="AVN8" s="193"/>
      <c r="AVO8" s="192"/>
      <c r="AVP8" s="194"/>
      <c r="AVV8" s="192"/>
      <c r="AVW8" s="193"/>
      <c r="AVX8" s="192"/>
      <c r="AVY8" s="194"/>
      <c r="AWE8" s="192"/>
      <c r="AWF8" s="193"/>
      <c r="AWG8" s="192"/>
      <c r="AWH8" s="194"/>
      <c r="AWN8" s="192"/>
      <c r="AWO8" s="193"/>
      <c r="AWP8" s="192"/>
      <c r="AWQ8" s="194"/>
      <c r="AWW8" s="192"/>
      <c r="AWX8" s="193"/>
      <c r="AWY8" s="192"/>
      <c r="AWZ8" s="194"/>
      <c r="AXF8" s="192"/>
      <c r="AXG8" s="193"/>
      <c r="AXH8" s="192"/>
      <c r="AXI8" s="194"/>
      <c r="AXO8" s="192"/>
      <c r="AXP8" s="193"/>
      <c r="AXQ8" s="192"/>
      <c r="AXR8" s="194"/>
      <c r="AXX8" s="192"/>
      <c r="AXY8" s="193"/>
      <c r="AXZ8" s="192"/>
      <c r="AYA8" s="194"/>
      <c r="AYG8" s="192"/>
      <c r="AYH8" s="193"/>
      <c r="AYI8" s="192"/>
      <c r="AYJ8" s="194"/>
      <c r="AYP8" s="192"/>
      <c r="AYQ8" s="193"/>
      <c r="AYR8" s="192"/>
      <c r="AYS8" s="194"/>
      <c r="AYY8" s="192"/>
      <c r="AYZ8" s="193"/>
      <c r="AZA8" s="192"/>
      <c r="AZB8" s="194"/>
      <c r="AZH8" s="192"/>
      <c r="AZI8" s="193"/>
      <c r="AZJ8" s="192"/>
      <c r="AZK8" s="194"/>
      <c r="AZQ8" s="192"/>
      <c r="AZR8" s="193"/>
      <c r="AZS8" s="192"/>
      <c r="AZT8" s="194"/>
      <c r="AZZ8" s="192"/>
      <c r="BAA8" s="193"/>
      <c r="BAB8" s="192"/>
      <c r="BAC8" s="194"/>
      <c r="BAI8" s="192"/>
      <c r="BAJ8" s="193"/>
      <c r="BAK8" s="192"/>
      <c r="BAL8" s="194"/>
      <c r="BAR8" s="192"/>
      <c r="BAS8" s="193"/>
      <c r="BAT8" s="192"/>
      <c r="BAU8" s="194"/>
      <c r="BBA8" s="192"/>
      <c r="BBB8" s="193"/>
      <c r="BBC8" s="192"/>
      <c r="BBD8" s="194"/>
      <c r="BBJ8" s="192"/>
      <c r="BBK8" s="193"/>
      <c r="BBL8" s="192"/>
      <c r="BBM8" s="194"/>
      <c r="BBS8" s="192"/>
      <c r="BBT8" s="193"/>
      <c r="BBU8" s="192"/>
      <c r="BBV8" s="194"/>
      <c r="BCB8" s="192"/>
      <c r="BCC8" s="193"/>
      <c r="BCD8" s="192"/>
      <c r="BCE8" s="194"/>
      <c r="BCK8" s="192"/>
      <c r="BCL8" s="193"/>
      <c r="BCM8" s="192"/>
      <c r="BCN8" s="194"/>
      <c r="BCT8" s="192"/>
      <c r="BCU8" s="193"/>
      <c r="BCV8" s="192"/>
      <c r="BCW8" s="194"/>
      <c r="BDC8" s="192"/>
      <c r="BDD8" s="193"/>
      <c r="BDE8" s="192"/>
      <c r="BDF8" s="194"/>
      <c r="BDL8" s="192"/>
      <c r="BDM8" s="193"/>
      <c r="BDN8" s="192"/>
      <c r="BDO8" s="194"/>
      <c r="BDU8" s="192"/>
      <c r="BDV8" s="193"/>
      <c r="BDW8" s="192"/>
      <c r="BDX8" s="194"/>
      <c r="BED8" s="192"/>
      <c r="BEE8" s="193"/>
      <c r="BEF8" s="192"/>
      <c r="BEG8" s="194"/>
      <c r="BEM8" s="192"/>
      <c r="BEN8" s="193"/>
      <c r="BEO8" s="192"/>
      <c r="BEP8" s="194"/>
      <c r="BEV8" s="192"/>
      <c r="BEW8" s="193"/>
      <c r="BEX8" s="192"/>
      <c r="BEY8" s="194"/>
      <c r="BFE8" s="192"/>
      <c r="BFF8" s="193"/>
      <c r="BFG8" s="192"/>
      <c r="BFH8" s="194"/>
      <c r="BFN8" s="192"/>
      <c r="BFO8" s="193"/>
      <c r="BFP8" s="192"/>
      <c r="BFQ8" s="194"/>
      <c r="BFW8" s="192"/>
      <c r="BFX8" s="193"/>
      <c r="BFY8" s="192"/>
      <c r="BFZ8" s="194"/>
      <c r="BGF8" s="192"/>
      <c r="BGG8" s="193"/>
      <c r="BGH8" s="192"/>
      <c r="BGI8" s="194"/>
      <c r="BGO8" s="192"/>
      <c r="BGP8" s="193"/>
      <c r="BGQ8" s="192"/>
      <c r="BGR8" s="194"/>
      <c r="BGX8" s="192"/>
      <c r="BGY8" s="193"/>
      <c r="BGZ8" s="192"/>
      <c r="BHA8" s="194"/>
      <c r="BHG8" s="192"/>
      <c r="BHH8" s="193"/>
      <c r="BHI8" s="192"/>
      <c r="BHJ8" s="194"/>
      <c r="BHP8" s="192"/>
      <c r="BHQ8" s="193"/>
      <c r="BHR8" s="192"/>
      <c r="BHS8" s="194"/>
      <c r="BHY8" s="192"/>
      <c r="BHZ8" s="193"/>
      <c r="BIA8" s="192"/>
      <c r="BIB8" s="194"/>
      <c r="BIH8" s="192"/>
      <c r="BII8" s="193"/>
      <c r="BIJ8" s="192"/>
      <c r="BIK8" s="194"/>
      <c r="BIQ8" s="192"/>
      <c r="BIR8" s="193"/>
      <c r="BIS8" s="192"/>
      <c r="BIT8" s="194"/>
      <c r="BIZ8" s="192"/>
      <c r="BJA8" s="193"/>
      <c r="BJB8" s="192"/>
      <c r="BJC8" s="194"/>
      <c r="BJI8" s="192"/>
      <c r="BJJ8" s="193"/>
      <c r="BJK8" s="192"/>
      <c r="BJL8" s="194"/>
      <c r="BJR8" s="192"/>
      <c r="BJS8" s="193"/>
      <c r="BJT8" s="192"/>
      <c r="BJU8" s="194"/>
      <c r="BKA8" s="192"/>
      <c r="BKB8" s="193"/>
      <c r="BKC8" s="192"/>
      <c r="BKD8" s="194"/>
      <c r="BKJ8" s="192"/>
      <c r="BKK8" s="193"/>
      <c r="BKL8" s="192"/>
      <c r="BKM8" s="194"/>
      <c r="BKS8" s="192"/>
      <c r="BKT8" s="193"/>
      <c r="BKU8" s="192"/>
      <c r="BKV8" s="194"/>
      <c r="BLB8" s="192"/>
      <c r="BLC8" s="193"/>
      <c r="BLD8" s="192"/>
      <c r="BLE8" s="194"/>
      <c r="BLK8" s="192"/>
      <c r="BLL8" s="193"/>
      <c r="BLM8" s="192"/>
      <c r="BLN8" s="194"/>
      <c r="BLT8" s="192"/>
      <c r="BLU8" s="193"/>
      <c r="BLV8" s="192"/>
      <c r="BLW8" s="194"/>
      <c r="BMC8" s="192"/>
      <c r="BMD8" s="193"/>
      <c r="BME8" s="192"/>
      <c r="BMF8" s="194"/>
      <c r="BML8" s="192"/>
      <c r="BMM8" s="193"/>
      <c r="BMN8" s="192"/>
      <c r="BMO8" s="194"/>
      <c r="BMU8" s="192"/>
      <c r="BMV8" s="193"/>
      <c r="BMW8" s="192"/>
      <c r="BMX8" s="194"/>
      <c r="BND8" s="192"/>
      <c r="BNE8" s="193"/>
      <c r="BNF8" s="192"/>
      <c r="BNG8" s="194"/>
      <c r="BNM8" s="192"/>
      <c r="BNN8" s="193"/>
      <c r="BNO8" s="192"/>
      <c r="BNP8" s="194"/>
      <c r="BNV8" s="192"/>
      <c r="BNW8" s="193"/>
      <c r="BNX8" s="192"/>
      <c r="BNY8" s="194"/>
      <c r="BOE8" s="192"/>
      <c r="BOF8" s="193"/>
      <c r="BOG8" s="192"/>
      <c r="BOH8" s="194"/>
      <c r="BON8" s="192"/>
      <c r="BOO8" s="193"/>
      <c r="BOP8" s="192"/>
      <c r="BOQ8" s="194"/>
      <c r="BOW8" s="192"/>
      <c r="BOX8" s="193"/>
      <c r="BOY8" s="192"/>
      <c r="BOZ8" s="194"/>
      <c r="BPF8" s="192"/>
      <c r="BPG8" s="193"/>
      <c r="BPH8" s="192"/>
      <c r="BPI8" s="194"/>
      <c r="BPO8" s="192"/>
      <c r="BPP8" s="193"/>
      <c r="BPQ8" s="192"/>
      <c r="BPR8" s="194"/>
      <c r="BPX8" s="192"/>
      <c r="BPY8" s="193"/>
      <c r="BPZ8" s="192"/>
      <c r="BQA8" s="194"/>
      <c r="BQG8" s="192"/>
      <c r="BQH8" s="193"/>
      <c r="BQI8" s="192"/>
      <c r="BQJ8" s="194"/>
      <c r="BQP8" s="192"/>
      <c r="BQQ8" s="193"/>
      <c r="BQR8" s="192"/>
      <c r="BQS8" s="194"/>
      <c r="BQY8" s="192"/>
      <c r="BQZ8" s="193"/>
      <c r="BRA8" s="192"/>
      <c r="BRB8" s="194"/>
      <c r="BRH8" s="192"/>
      <c r="BRI8" s="193"/>
      <c r="BRJ8" s="192"/>
      <c r="BRK8" s="194"/>
      <c r="BRQ8" s="192"/>
      <c r="BRR8" s="193"/>
      <c r="BRS8" s="192"/>
      <c r="BRT8" s="194"/>
      <c r="BRZ8" s="192"/>
      <c r="BSA8" s="193"/>
      <c r="BSB8" s="192"/>
      <c r="BSC8" s="194"/>
      <c r="BSI8" s="192"/>
      <c r="BSJ8" s="193"/>
      <c r="BSK8" s="192"/>
      <c r="BSL8" s="194"/>
      <c r="BSR8" s="192"/>
      <c r="BSS8" s="193"/>
      <c r="BST8" s="192"/>
      <c r="BSU8" s="194"/>
      <c r="BTA8" s="192"/>
      <c r="BTB8" s="193"/>
      <c r="BTC8" s="192"/>
      <c r="BTD8" s="194"/>
      <c r="BTJ8" s="192"/>
      <c r="BTK8" s="193"/>
      <c r="BTL8" s="192"/>
      <c r="BTM8" s="194"/>
      <c r="BTS8" s="192"/>
      <c r="BTT8" s="193"/>
      <c r="BTU8" s="192"/>
      <c r="BTV8" s="194"/>
      <c r="BUB8" s="192"/>
      <c r="BUC8" s="193"/>
      <c r="BUD8" s="192"/>
      <c r="BUE8" s="194"/>
      <c r="BUK8" s="192"/>
      <c r="BUL8" s="193"/>
      <c r="BUM8" s="192"/>
      <c r="BUN8" s="194"/>
      <c r="BUT8" s="192"/>
      <c r="BUU8" s="193"/>
      <c r="BUV8" s="192"/>
      <c r="BUW8" s="194"/>
      <c r="BVC8" s="192"/>
      <c r="BVD8" s="193"/>
      <c r="BVE8" s="192"/>
      <c r="BVF8" s="194"/>
      <c r="BVL8" s="192"/>
      <c r="BVM8" s="193"/>
      <c r="BVN8" s="192"/>
      <c r="BVO8" s="194"/>
      <c r="BVU8" s="192"/>
      <c r="BVV8" s="193"/>
      <c r="BVW8" s="192"/>
      <c r="BVX8" s="194"/>
      <c r="BWD8" s="192"/>
      <c r="BWE8" s="193"/>
      <c r="BWF8" s="192"/>
      <c r="BWG8" s="194"/>
      <c r="BWM8" s="192"/>
      <c r="BWN8" s="193"/>
      <c r="BWO8" s="192"/>
      <c r="BWP8" s="194"/>
      <c r="BWV8" s="192"/>
      <c r="BWW8" s="193"/>
      <c r="BWX8" s="192"/>
      <c r="BWY8" s="194"/>
      <c r="BXE8" s="192"/>
      <c r="BXF8" s="193"/>
      <c r="BXG8" s="192"/>
      <c r="BXH8" s="194"/>
      <c r="BXN8" s="192"/>
      <c r="BXO8" s="193"/>
      <c r="BXP8" s="192"/>
      <c r="BXQ8" s="194"/>
      <c r="BXW8" s="192"/>
      <c r="BXX8" s="193"/>
      <c r="BXY8" s="192"/>
      <c r="BXZ8" s="194"/>
      <c r="BYF8" s="192"/>
      <c r="BYG8" s="193"/>
      <c r="BYH8" s="192"/>
      <c r="BYI8" s="194"/>
      <c r="BYO8" s="192"/>
      <c r="BYP8" s="193"/>
      <c r="BYQ8" s="192"/>
      <c r="BYR8" s="194"/>
      <c r="BYX8" s="192"/>
      <c r="BYY8" s="193"/>
      <c r="BYZ8" s="192"/>
      <c r="BZA8" s="194"/>
      <c r="BZG8" s="192"/>
      <c r="BZH8" s="193"/>
      <c r="BZI8" s="192"/>
      <c r="BZJ8" s="194"/>
      <c r="BZP8" s="192"/>
      <c r="BZQ8" s="193"/>
      <c r="BZR8" s="192"/>
      <c r="BZS8" s="194"/>
      <c r="BZY8" s="192"/>
      <c r="BZZ8" s="193"/>
      <c r="CAA8" s="192"/>
      <c r="CAB8" s="194"/>
      <c r="CAH8" s="192"/>
      <c r="CAI8" s="193"/>
      <c r="CAJ8" s="192"/>
      <c r="CAK8" s="194"/>
      <c r="CAQ8" s="192"/>
      <c r="CAR8" s="193"/>
      <c r="CAS8" s="192"/>
      <c r="CAT8" s="194"/>
      <c r="CAZ8" s="192"/>
      <c r="CBA8" s="193"/>
      <c r="CBB8" s="192"/>
      <c r="CBC8" s="194"/>
      <c r="CBI8" s="192"/>
      <c r="CBJ8" s="193"/>
      <c r="CBK8" s="192"/>
      <c r="CBL8" s="194"/>
      <c r="CBR8" s="192"/>
      <c r="CBS8" s="193"/>
      <c r="CBT8" s="192"/>
      <c r="CBU8" s="194"/>
      <c r="CCA8" s="192"/>
      <c r="CCB8" s="193"/>
      <c r="CCC8" s="192"/>
      <c r="CCD8" s="194"/>
      <c r="CCJ8" s="192"/>
      <c r="CCK8" s="193"/>
      <c r="CCL8" s="192"/>
      <c r="CCM8" s="194"/>
      <c r="CCS8" s="192"/>
      <c r="CCT8" s="193"/>
      <c r="CCU8" s="192"/>
      <c r="CCV8" s="194"/>
      <c r="CDB8" s="192"/>
      <c r="CDC8" s="193"/>
      <c r="CDD8" s="192"/>
      <c r="CDE8" s="194"/>
      <c r="CDK8" s="192"/>
      <c r="CDL8" s="193"/>
      <c r="CDM8" s="192"/>
      <c r="CDN8" s="194"/>
      <c r="CDT8" s="192"/>
      <c r="CDU8" s="193"/>
      <c r="CDV8" s="192"/>
      <c r="CDW8" s="194"/>
      <c r="CEC8" s="192"/>
      <c r="CED8" s="193"/>
      <c r="CEE8" s="192"/>
      <c r="CEF8" s="194"/>
      <c r="CEL8" s="192"/>
      <c r="CEM8" s="193"/>
      <c r="CEN8" s="192"/>
      <c r="CEO8" s="194"/>
      <c r="CEU8" s="192"/>
      <c r="CEV8" s="193"/>
      <c r="CEW8" s="192"/>
      <c r="CEX8" s="194"/>
      <c r="CFD8" s="192"/>
      <c r="CFE8" s="193"/>
      <c r="CFF8" s="192"/>
      <c r="CFG8" s="194"/>
      <c r="CFM8" s="192"/>
      <c r="CFN8" s="193"/>
      <c r="CFO8" s="192"/>
      <c r="CFP8" s="194"/>
      <c r="CFV8" s="192"/>
      <c r="CFW8" s="193"/>
      <c r="CFX8" s="192"/>
      <c r="CFY8" s="194"/>
      <c r="CGE8" s="192"/>
      <c r="CGF8" s="193"/>
      <c r="CGG8" s="192"/>
      <c r="CGH8" s="194"/>
      <c r="CGN8" s="192"/>
      <c r="CGO8" s="193"/>
      <c r="CGP8" s="192"/>
      <c r="CGQ8" s="194"/>
      <c r="CGW8" s="192"/>
      <c r="CGX8" s="193"/>
      <c r="CGY8" s="192"/>
      <c r="CGZ8" s="194"/>
      <c r="CHF8" s="192"/>
      <c r="CHG8" s="193"/>
      <c r="CHH8" s="192"/>
      <c r="CHI8" s="194"/>
      <c r="CHO8" s="192"/>
      <c r="CHP8" s="193"/>
      <c r="CHQ8" s="192"/>
      <c r="CHR8" s="194"/>
      <c r="CHX8" s="192"/>
      <c r="CHY8" s="193"/>
      <c r="CHZ8" s="192"/>
      <c r="CIA8" s="194"/>
      <c r="CIG8" s="192"/>
      <c r="CIH8" s="193"/>
      <c r="CII8" s="192"/>
      <c r="CIJ8" s="194"/>
      <c r="CIP8" s="192"/>
      <c r="CIQ8" s="193"/>
      <c r="CIR8" s="192"/>
      <c r="CIS8" s="194"/>
      <c r="CIY8" s="192"/>
      <c r="CIZ8" s="193"/>
      <c r="CJA8" s="192"/>
      <c r="CJB8" s="194"/>
      <c r="CJH8" s="192"/>
      <c r="CJI8" s="193"/>
      <c r="CJJ8" s="192"/>
      <c r="CJK8" s="194"/>
      <c r="CJQ8" s="192"/>
      <c r="CJR8" s="193"/>
      <c r="CJS8" s="192"/>
      <c r="CJT8" s="194"/>
      <c r="CJZ8" s="192"/>
      <c r="CKA8" s="193"/>
      <c r="CKB8" s="192"/>
      <c r="CKC8" s="194"/>
      <c r="CKI8" s="192"/>
      <c r="CKJ8" s="193"/>
      <c r="CKK8" s="192"/>
      <c r="CKL8" s="194"/>
      <c r="CKR8" s="192"/>
      <c r="CKS8" s="193"/>
      <c r="CKT8" s="192"/>
      <c r="CKU8" s="194"/>
      <c r="CLA8" s="192"/>
      <c r="CLB8" s="193"/>
      <c r="CLC8" s="192"/>
      <c r="CLD8" s="194"/>
      <c r="CLJ8" s="192"/>
      <c r="CLK8" s="193"/>
      <c r="CLL8" s="192"/>
      <c r="CLM8" s="194"/>
      <c r="CLS8" s="192"/>
      <c r="CLT8" s="193"/>
      <c r="CLU8" s="192"/>
      <c r="CLV8" s="194"/>
      <c r="CMB8" s="192"/>
      <c r="CMC8" s="193"/>
      <c r="CMD8" s="192"/>
      <c r="CME8" s="194"/>
      <c r="CMK8" s="192"/>
      <c r="CML8" s="193"/>
      <c r="CMM8" s="192"/>
      <c r="CMN8" s="194"/>
      <c r="CMT8" s="192"/>
      <c r="CMU8" s="193"/>
      <c r="CMV8" s="192"/>
      <c r="CMW8" s="194"/>
      <c r="CNC8" s="192"/>
      <c r="CND8" s="193"/>
      <c r="CNE8" s="192"/>
      <c r="CNF8" s="194"/>
      <c r="CNL8" s="192"/>
      <c r="CNM8" s="193"/>
      <c r="CNN8" s="192"/>
      <c r="CNO8" s="194"/>
      <c r="CNU8" s="192"/>
      <c r="CNV8" s="193"/>
      <c r="CNW8" s="192"/>
      <c r="CNX8" s="194"/>
      <c r="COD8" s="192"/>
      <c r="COE8" s="193"/>
      <c r="COF8" s="192"/>
      <c r="COG8" s="194"/>
      <c r="COM8" s="192"/>
      <c r="CON8" s="193"/>
      <c r="COO8" s="192"/>
      <c r="COP8" s="194"/>
      <c r="COV8" s="192"/>
      <c r="COW8" s="193"/>
      <c r="COX8" s="192"/>
      <c r="COY8" s="194"/>
      <c r="CPE8" s="192"/>
      <c r="CPF8" s="193"/>
      <c r="CPG8" s="192"/>
      <c r="CPH8" s="194"/>
      <c r="CPN8" s="192"/>
      <c r="CPO8" s="193"/>
      <c r="CPP8" s="192"/>
      <c r="CPQ8" s="194"/>
      <c r="CPW8" s="192"/>
      <c r="CPX8" s="193"/>
      <c r="CPY8" s="192"/>
      <c r="CPZ8" s="194"/>
      <c r="CQF8" s="192"/>
      <c r="CQG8" s="193"/>
      <c r="CQH8" s="192"/>
      <c r="CQI8" s="194"/>
      <c r="CQO8" s="192"/>
      <c r="CQP8" s="193"/>
      <c r="CQQ8" s="192"/>
      <c r="CQR8" s="194"/>
      <c r="CQX8" s="192"/>
      <c r="CQY8" s="193"/>
      <c r="CQZ8" s="192"/>
      <c r="CRA8" s="194"/>
      <c r="CRG8" s="192"/>
      <c r="CRH8" s="193"/>
      <c r="CRI8" s="192"/>
      <c r="CRJ8" s="194"/>
      <c r="CRP8" s="192"/>
      <c r="CRQ8" s="193"/>
      <c r="CRR8" s="192"/>
      <c r="CRS8" s="194"/>
      <c r="CRY8" s="192"/>
      <c r="CRZ8" s="193"/>
      <c r="CSA8" s="192"/>
      <c r="CSB8" s="194"/>
      <c r="CSH8" s="192"/>
      <c r="CSI8" s="193"/>
      <c r="CSJ8" s="192"/>
      <c r="CSK8" s="194"/>
      <c r="CSQ8" s="192"/>
      <c r="CSR8" s="193"/>
      <c r="CSS8" s="192"/>
      <c r="CST8" s="194"/>
      <c r="CSZ8" s="192"/>
      <c r="CTA8" s="193"/>
      <c r="CTB8" s="192"/>
      <c r="CTC8" s="194"/>
      <c r="CTI8" s="192"/>
      <c r="CTJ8" s="193"/>
      <c r="CTK8" s="192"/>
      <c r="CTL8" s="194"/>
      <c r="CTR8" s="192"/>
      <c r="CTS8" s="193"/>
      <c r="CTT8" s="192"/>
      <c r="CTU8" s="194"/>
      <c r="CUA8" s="192"/>
      <c r="CUB8" s="193"/>
      <c r="CUC8" s="192"/>
      <c r="CUD8" s="194"/>
      <c r="CUJ8" s="192"/>
      <c r="CUK8" s="193"/>
      <c r="CUL8" s="192"/>
      <c r="CUM8" s="194"/>
      <c r="CUS8" s="192"/>
      <c r="CUT8" s="193"/>
      <c r="CUU8" s="192"/>
      <c r="CUV8" s="194"/>
      <c r="CVB8" s="192"/>
      <c r="CVC8" s="193"/>
      <c r="CVD8" s="192"/>
      <c r="CVE8" s="194"/>
      <c r="CVK8" s="192"/>
      <c r="CVL8" s="193"/>
      <c r="CVM8" s="192"/>
      <c r="CVN8" s="194"/>
      <c r="CVT8" s="192"/>
      <c r="CVU8" s="193"/>
      <c r="CVV8" s="192"/>
      <c r="CVW8" s="194"/>
      <c r="CWC8" s="192"/>
      <c r="CWD8" s="193"/>
      <c r="CWE8" s="192"/>
      <c r="CWF8" s="194"/>
      <c r="CWL8" s="192"/>
      <c r="CWM8" s="193"/>
      <c r="CWN8" s="192"/>
      <c r="CWO8" s="194"/>
      <c r="CWU8" s="192"/>
      <c r="CWV8" s="193"/>
      <c r="CWW8" s="192"/>
      <c r="CWX8" s="194"/>
      <c r="CXD8" s="192"/>
      <c r="CXE8" s="193"/>
      <c r="CXF8" s="192"/>
      <c r="CXG8" s="194"/>
      <c r="CXM8" s="192"/>
      <c r="CXN8" s="193"/>
      <c r="CXO8" s="192"/>
      <c r="CXP8" s="194"/>
      <c r="CXV8" s="192"/>
      <c r="CXW8" s="193"/>
      <c r="CXX8" s="192"/>
      <c r="CXY8" s="194"/>
      <c r="CYE8" s="192"/>
      <c r="CYF8" s="193"/>
      <c r="CYG8" s="192"/>
      <c r="CYH8" s="194"/>
      <c r="CYN8" s="192"/>
      <c r="CYO8" s="193"/>
      <c r="CYP8" s="192"/>
      <c r="CYQ8" s="194"/>
      <c r="CYW8" s="192"/>
      <c r="CYX8" s="193"/>
      <c r="CYY8" s="192"/>
      <c r="CYZ8" s="194"/>
      <c r="CZF8" s="192"/>
      <c r="CZG8" s="193"/>
      <c r="CZH8" s="192"/>
      <c r="CZI8" s="194"/>
      <c r="CZO8" s="192"/>
      <c r="CZP8" s="193"/>
      <c r="CZQ8" s="192"/>
      <c r="CZR8" s="194"/>
      <c r="CZX8" s="192"/>
      <c r="CZY8" s="193"/>
      <c r="CZZ8" s="192"/>
      <c r="DAA8" s="194"/>
      <c r="DAG8" s="192"/>
      <c r="DAH8" s="193"/>
      <c r="DAI8" s="192"/>
      <c r="DAJ8" s="194"/>
      <c r="DAP8" s="192"/>
      <c r="DAQ8" s="193"/>
      <c r="DAR8" s="192"/>
      <c r="DAS8" s="194"/>
      <c r="DAY8" s="192"/>
      <c r="DAZ8" s="193"/>
      <c r="DBA8" s="192"/>
      <c r="DBB8" s="194"/>
      <c r="DBH8" s="192"/>
      <c r="DBI8" s="193"/>
      <c r="DBJ8" s="192"/>
      <c r="DBK8" s="194"/>
      <c r="DBQ8" s="192"/>
      <c r="DBR8" s="193"/>
      <c r="DBS8" s="192"/>
      <c r="DBT8" s="194"/>
      <c r="DBZ8" s="192"/>
      <c r="DCA8" s="193"/>
      <c r="DCB8" s="192"/>
      <c r="DCC8" s="194"/>
      <c r="DCI8" s="192"/>
      <c r="DCJ8" s="193"/>
      <c r="DCK8" s="192"/>
      <c r="DCL8" s="194"/>
      <c r="DCR8" s="192"/>
      <c r="DCS8" s="193"/>
      <c r="DCT8" s="192"/>
      <c r="DCU8" s="194"/>
      <c r="DDA8" s="192"/>
      <c r="DDB8" s="193"/>
      <c r="DDC8" s="192"/>
      <c r="DDD8" s="194"/>
      <c r="DDJ8" s="192"/>
      <c r="DDK8" s="193"/>
      <c r="DDL8" s="192"/>
      <c r="DDM8" s="194"/>
      <c r="DDS8" s="192"/>
      <c r="DDT8" s="193"/>
      <c r="DDU8" s="192"/>
      <c r="DDV8" s="194"/>
      <c r="DEB8" s="192"/>
      <c r="DEC8" s="193"/>
      <c r="DED8" s="192"/>
      <c r="DEE8" s="194"/>
      <c r="DEK8" s="192"/>
      <c r="DEL8" s="193"/>
      <c r="DEM8" s="192"/>
      <c r="DEN8" s="194"/>
      <c r="DET8" s="192"/>
      <c r="DEU8" s="193"/>
      <c r="DEV8" s="192"/>
      <c r="DEW8" s="194"/>
      <c r="DFC8" s="192"/>
      <c r="DFD8" s="193"/>
      <c r="DFE8" s="192"/>
      <c r="DFF8" s="194"/>
      <c r="DFL8" s="192"/>
      <c r="DFM8" s="193"/>
      <c r="DFN8" s="192"/>
      <c r="DFO8" s="194"/>
      <c r="DFU8" s="192"/>
      <c r="DFV8" s="193"/>
      <c r="DFW8" s="192"/>
      <c r="DFX8" s="194"/>
      <c r="DGD8" s="192"/>
      <c r="DGE8" s="193"/>
      <c r="DGF8" s="192"/>
      <c r="DGG8" s="194"/>
      <c r="DGM8" s="192"/>
      <c r="DGN8" s="193"/>
      <c r="DGO8" s="192"/>
      <c r="DGP8" s="194"/>
      <c r="DGV8" s="192"/>
      <c r="DGW8" s="193"/>
      <c r="DGX8" s="192"/>
      <c r="DGY8" s="194"/>
      <c r="DHE8" s="192"/>
      <c r="DHF8" s="193"/>
      <c r="DHG8" s="192"/>
      <c r="DHH8" s="194"/>
      <c r="DHN8" s="192"/>
      <c r="DHO8" s="193"/>
      <c r="DHP8" s="192"/>
      <c r="DHQ8" s="194"/>
      <c r="DHW8" s="192"/>
      <c r="DHX8" s="193"/>
      <c r="DHY8" s="192"/>
      <c r="DHZ8" s="194"/>
      <c r="DIF8" s="192"/>
      <c r="DIG8" s="193"/>
      <c r="DIH8" s="192"/>
      <c r="DII8" s="194"/>
      <c r="DIO8" s="192"/>
      <c r="DIP8" s="193"/>
      <c r="DIQ8" s="192"/>
      <c r="DIR8" s="194"/>
      <c r="DIX8" s="192"/>
      <c r="DIY8" s="193"/>
      <c r="DIZ8" s="192"/>
      <c r="DJA8" s="194"/>
      <c r="DJG8" s="192"/>
      <c r="DJH8" s="193"/>
      <c r="DJI8" s="192"/>
      <c r="DJJ8" s="194"/>
      <c r="DJP8" s="192"/>
      <c r="DJQ8" s="193"/>
      <c r="DJR8" s="192"/>
      <c r="DJS8" s="194"/>
      <c r="DJY8" s="192"/>
      <c r="DJZ8" s="193"/>
      <c r="DKA8" s="192"/>
      <c r="DKB8" s="194"/>
      <c r="DKH8" s="192"/>
      <c r="DKI8" s="193"/>
      <c r="DKJ8" s="192"/>
      <c r="DKK8" s="194"/>
      <c r="DKQ8" s="192"/>
      <c r="DKR8" s="193"/>
      <c r="DKS8" s="192"/>
      <c r="DKT8" s="194"/>
      <c r="DKZ8" s="192"/>
      <c r="DLA8" s="193"/>
      <c r="DLB8" s="192"/>
      <c r="DLC8" s="194"/>
      <c r="DLI8" s="192"/>
      <c r="DLJ8" s="193"/>
      <c r="DLK8" s="192"/>
      <c r="DLL8" s="194"/>
      <c r="DLR8" s="192"/>
      <c r="DLS8" s="193"/>
      <c r="DLT8" s="192"/>
      <c r="DLU8" s="194"/>
      <c r="DMA8" s="192"/>
      <c r="DMB8" s="193"/>
      <c r="DMC8" s="192"/>
      <c r="DMD8" s="194"/>
      <c r="DMJ8" s="192"/>
      <c r="DMK8" s="193"/>
      <c r="DML8" s="192"/>
      <c r="DMM8" s="194"/>
      <c r="DMS8" s="192"/>
      <c r="DMT8" s="193"/>
      <c r="DMU8" s="192"/>
      <c r="DMV8" s="194"/>
      <c r="DNB8" s="192"/>
      <c r="DNC8" s="193"/>
      <c r="DND8" s="192"/>
      <c r="DNE8" s="194"/>
      <c r="DNK8" s="192"/>
      <c r="DNL8" s="193"/>
      <c r="DNM8" s="192"/>
      <c r="DNN8" s="194"/>
      <c r="DNT8" s="192"/>
      <c r="DNU8" s="193"/>
      <c r="DNV8" s="192"/>
      <c r="DNW8" s="194"/>
      <c r="DOC8" s="192"/>
      <c r="DOD8" s="193"/>
      <c r="DOE8" s="192"/>
      <c r="DOF8" s="194"/>
      <c r="DOL8" s="192"/>
      <c r="DOM8" s="193"/>
      <c r="DON8" s="192"/>
      <c r="DOO8" s="194"/>
      <c r="DOU8" s="192"/>
      <c r="DOV8" s="193"/>
      <c r="DOW8" s="192"/>
      <c r="DOX8" s="194"/>
      <c r="DPD8" s="192"/>
      <c r="DPE8" s="193"/>
      <c r="DPF8" s="192"/>
      <c r="DPG8" s="194"/>
      <c r="DPM8" s="192"/>
      <c r="DPN8" s="193"/>
      <c r="DPO8" s="192"/>
      <c r="DPP8" s="194"/>
      <c r="DPV8" s="192"/>
      <c r="DPW8" s="193"/>
      <c r="DPX8" s="192"/>
      <c r="DPY8" s="194"/>
      <c r="DQE8" s="192"/>
      <c r="DQF8" s="193"/>
      <c r="DQG8" s="192"/>
      <c r="DQH8" s="194"/>
      <c r="DQN8" s="192"/>
      <c r="DQO8" s="193"/>
      <c r="DQP8" s="192"/>
      <c r="DQQ8" s="194"/>
      <c r="DQW8" s="192"/>
      <c r="DQX8" s="193"/>
      <c r="DQY8" s="192"/>
      <c r="DQZ8" s="194"/>
      <c r="DRF8" s="192"/>
      <c r="DRG8" s="193"/>
      <c r="DRH8" s="192"/>
      <c r="DRI8" s="194"/>
      <c r="DRO8" s="192"/>
      <c r="DRP8" s="193"/>
      <c r="DRQ8" s="192"/>
      <c r="DRR8" s="194"/>
      <c r="DRX8" s="192"/>
      <c r="DRY8" s="193"/>
      <c r="DRZ8" s="192"/>
      <c r="DSA8" s="194"/>
      <c r="DSG8" s="192"/>
      <c r="DSH8" s="193"/>
      <c r="DSI8" s="192"/>
      <c r="DSJ8" s="194"/>
      <c r="DSP8" s="192"/>
      <c r="DSQ8" s="193"/>
      <c r="DSR8" s="192"/>
      <c r="DSS8" s="194"/>
      <c r="DSY8" s="192"/>
      <c r="DSZ8" s="193"/>
      <c r="DTA8" s="192"/>
      <c r="DTB8" s="194"/>
      <c r="DTH8" s="192"/>
      <c r="DTI8" s="193"/>
      <c r="DTJ8" s="192"/>
      <c r="DTK8" s="194"/>
      <c r="DTQ8" s="192"/>
      <c r="DTR8" s="193"/>
      <c r="DTS8" s="192"/>
      <c r="DTT8" s="194"/>
      <c r="DTZ8" s="192"/>
      <c r="DUA8" s="193"/>
      <c r="DUB8" s="192"/>
      <c r="DUC8" s="194"/>
      <c r="DUI8" s="192"/>
      <c r="DUJ8" s="193"/>
      <c r="DUK8" s="192"/>
      <c r="DUL8" s="194"/>
      <c r="DUR8" s="192"/>
      <c r="DUS8" s="193"/>
      <c r="DUT8" s="192"/>
      <c r="DUU8" s="194"/>
      <c r="DVA8" s="192"/>
      <c r="DVB8" s="193"/>
      <c r="DVC8" s="192"/>
      <c r="DVD8" s="194"/>
      <c r="DVJ8" s="192"/>
      <c r="DVK8" s="193"/>
      <c r="DVL8" s="192"/>
      <c r="DVM8" s="194"/>
      <c r="DVS8" s="192"/>
      <c r="DVT8" s="193"/>
      <c r="DVU8" s="192"/>
      <c r="DVV8" s="194"/>
      <c r="DWB8" s="192"/>
      <c r="DWC8" s="193"/>
      <c r="DWD8" s="192"/>
      <c r="DWE8" s="194"/>
      <c r="DWK8" s="192"/>
      <c r="DWL8" s="193"/>
      <c r="DWM8" s="192"/>
      <c r="DWN8" s="194"/>
      <c r="DWT8" s="192"/>
      <c r="DWU8" s="193"/>
      <c r="DWV8" s="192"/>
      <c r="DWW8" s="194"/>
      <c r="DXC8" s="192"/>
      <c r="DXD8" s="193"/>
      <c r="DXE8" s="192"/>
      <c r="DXF8" s="194"/>
      <c r="DXL8" s="192"/>
      <c r="DXM8" s="193"/>
      <c r="DXN8" s="192"/>
      <c r="DXO8" s="194"/>
      <c r="DXU8" s="192"/>
      <c r="DXV8" s="193"/>
      <c r="DXW8" s="192"/>
      <c r="DXX8" s="194"/>
      <c r="DYD8" s="192"/>
      <c r="DYE8" s="193"/>
      <c r="DYF8" s="192"/>
      <c r="DYG8" s="194"/>
      <c r="DYM8" s="192"/>
      <c r="DYN8" s="193"/>
      <c r="DYO8" s="192"/>
      <c r="DYP8" s="194"/>
      <c r="DYV8" s="192"/>
      <c r="DYW8" s="193"/>
      <c r="DYX8" s="192"/>
      <c r="DYY8" s="194"/>
      <c r="DZE8" s="192"/>
      <c r="DZF8" s="193"/>
      <c r="DZG8" s="192"/>
      <c r="DZH8" s="194"/>
      <c r="DZN8" s="192"/>
      <c r="DZO8" s="193"/>
      <c r="DZP8" s="192"/>
      <c r="DZQ8" s="194"/>
      <c r="DZW8" s="192"/>
      <c r="DZX8" s="193"/>
      <c r="DZY8" s="192"/>
      <c r="DZZ8" s="194"/>
      <c r="EAF8" s="192"/>
      <c r="EAG8" s="193"/>
      <c r="EAH8" s="192"/>
      <c r="EAI8" s="194"/>
      <c r="EAO8" s="192"/>
      <c r="EAP8" s="193"/>
      <c r="EAQ8" s="192"/>
      <c r="EAR8" s="194"/>
      <c r="EAX8" s="192"/>
      <c r="EAY8" s="193"/>
      <c r="EAZ8" s="192"/>
      <c r="EBA8" s="194"/>
      <c r="EBG8" s="192"/>
      <c r="EBH8" s="193"/>
      <c r="EBI8" s="192"/>
      <c r="EBJ8" s="194"/>
      <c r="EBP8" s="192"/>
      <c r="EBQ8" s="193"/>
      <c r="EBR8" s="192"/>
      <c r="EBS8" s="194"/>
      <c r="EBY8" s="192"/>
      <c r="EBZ8" s="193"/>
      <c r="ECA8" s="192"/>
      <c r="ECB8" s="194"/>
      <c r="ECH8" s="192"/>
      <c r="ECI8" s="193"/>
      <c r="ECJ8" s="192"/>
      <c r="ECK8" s="194"/>
      <c r="ECQ8" s="192"/>
      <c r="ECR8" s="193"/>
      <c r="ECS8" s="192"/>
      <c r="ECT8" s="194"/>
      <c r="ECZ8" s="192"/>
      <c r="EDA8" s="193"/>
      <c r="EDB8" s="192"/>
      <c r="EDC8" s="194"/>
      <c r="EDI8" s="192"/>
      <c r="EDJ8" s="193"/>
      <c r="EDK8" s="192"/>
      <c r="EDL8" s="194"/>
      <c r="EDR8" s="192"/>
      <c r="EDS8" s="193"/>
      <c r="EDT8" s="192"/>
      <c r="EDU8" s="194"/>
      <c r="EEA8" s="192"/>
      <c r="EEB8" s="193"/>
      <c r="EEC8" s="192"/>
      <c r="EED8" s="194"/>
      <c r="EEJ8" s="192"/>
      <c r="EEK8" s="193"/>
      <c r="EEL8" s="192"/>
      <c r="EEM8" s="194"/>
      <c r="EES8" s="192"/>
      <c r="EET8" s="193"/>
      <c r="EEU8" s="192"/>
      <c r="EEV8" s="194"/>
      <c r="EFB8" s="192"/>
      <c r="EFC8" s="193"/>
      <c r="EFD8" s="192"/>
      <c r="EFE8" s="194"/>
      <c r="EFK8" s="192"/>
      <c r="EFL8" s="193"/>
      <c r="EFM8" s="192"/>
      <c r="EFN8" s="194"/>
      <c r="EFT8" s="192"/>
      <c r="EFU8" s="193"/>
      <c r="EFV8" s="192"/>
      <c r="EFW8" s="194"/>
      <c r="EGC8" s="192"/>
      <c r="EGD8" s="193"/>
      <c r="EGE8" s="192"/>
      <c r="EGF8" s="194"/>
      <c r="EGL8" s="192"/>
      <c r="EGM8" s="193"/>
      <c r="EGN8" s="192"/>
      <c r="EGO8" s="194"/>
      <c r="EGU8" s="192"/>
      <c r="EGV8" s="193"/>
      <c r="EGW8" s="192"/>
      <c r="EGX8" s="194"/>
      <c r="EHD8" s="192"/>
      <c r="EHE8" s="193"/>
      <c r="EHF8" s="192"/>
      <c r="EHG8" s="194"/>
      <c r="EHM8" s="192"/>
      <c r="EHN8" s="193"/>
      <c r="EHO8" s="192"/>
      <c r="EHP8" s="194"/>
      <c r="EHV8" s="192"/>
      <c r="EHW8" s="193"/>
      <c r="EHX8" s="192"/>
      <c r="EHY8" s="194"/>
      <c r="EIE8" s="192"/>
      <c r="EIF8" s="193"/>
      <c r="EIG8" s="192"/>
      <c r="EIH8" s="194"/>
      <c r="EIN8" s="192"/>
      <c r="EIO8" s="193"/>
      <c r="EIP8" s="192"/>
      <c r="EIQ8" s="194"/>
      <c r="EIW8" s="192"/>
      <c r="EIX8" s="193"/>
      <c r="EIY8" s="192"/>
      <c r="EIZ8" s="194"/>
      <c r="EJF8" s="192"/>
      <c r="EJG8" s="193"/>
      <c r="EJH8" s="192"/>
      <c r="EJI8" s="194"/>
      <c r="EJO8" s="192"/>
      <c r="EJP8" s="193"/>
      <c r="EJQ8" s="192"/>
      <c r="EJR8" s="194"/>
      <c r="EJX8" s="192"/>
      <c r="EJY8" s="193"/>
      <c r="EJZ8" s="192"/>
      <c r="EKA8" s="194"/>
      <c r="EKG8" s="192"/>
      <c r="EKH8" s="193"/>
      <c r="EKI8" s="192"/>
      <c r="EKJ8" s="194"/>
      <c r="EKP8" s="192"/>
      <c r="EKQ8" s="193"/>
      <c r="EKR8" s="192"/>
      <c r="EKS8" s="194"/>
      <c r="EKY8" s="192"/>
      <c r="EKZ8" s="193"/>
      <c r="ELA8" s="192"/>
      <c r="ELB8" s="194"/>
      <c r="ELH8" s="192"/>
      <c r="ELI8" s="193"/>
      <c r="ELJ8" s="192"/>
      <c r="ELK8" s="194"/>
      <c r="ELQ8" s="192"/>
      <c r="ELR8" s="193"/>
      <c r="ELS8" s="192"/>
      <c r="ELT8" s="194"/>
      <c r="ELZ8" s="192"/>
      <c r="EMA8" s="193"/>
      <c r="EMB8" s="192"/>
      <c r="EMC8" s="194"/>
      <c r="EMI8" s="192"/>
      <c r="EMJ8" s="193"/>
      <c r="EMK8" s="192"/>
      <c r="EML8" s="194"/>
      <c r="EMR8" s="192"/>
      <c r="EMS8" s="193"/>
      <c r="EMT8" s="192"/>
      <c r="EMU8" s="194"/>
      <c r="ENA8" s="192"/>
      <c r="ENB8" s="193"/>
      <c r="ENC8" s="192"/>
      <c r="END8" s="194"/>
      <c r="ENJ8" s="192"/>
      <c r="ENK8" s="193"/>
      <c r="ENL8" s="192"/>
      <c r="ENM8" s="194"/>
      <c r="ENS8" s="192"/>
      <c r="ENT8" s="193"/>
      <c r="ENU8" s="192"/>
      <c r="ENV8" s="194"/>
      <c r="EOB8" s="192"/>
      <c r="EOC8" s="193"/>
      <c r="EOD8" s="192"/>
      <c r="EOE8" s="194"/>
      <c r="EOK8" s="192"/>
      <c r="EOL8" s="193"/>
      <c r="EOM8" s="192"/>
      <c r="EON8" s="194"/>
      <c r="EOT8" s="192"/>
      <c r="EOU8" s="193"/>
      <c r="EOV8" s="192"/>
      <c r="EOW8" s="194"/>
      <c r="EPC8" s="192"/>
      <c r="EPD8" s="193"/>
      <c r="EPE8" s="192"/>
      <c r="EPF8" s="194"/>
      <c r="EPL8" s="192"/>
      <c r="EPM8" s="193"/>
      <c r="EPN8" s="192"/>
      <c r="EPO8" s="194"/>
      <c r="EPU8" s="192"/>
      <c r="EPV8" s="193"/>
      <c r="EPW8" s="192"/>
      <c r="EPX8" s="194"/>
      <c r="EQD8" s="192"/>
      <c r="EQE8" s="193"/>
      <c r="EQF8" s="192"/>
      <c r="EQG8" s="194"/>
      <c r="EQM8" s="192"/>
      <c r="EQN8" s="193"/>
      <c r="EQO8" s="192"/>
      <c r="EQP8" s="194"/>
      <c r="EQV8" s="192"/>
      <c r="EQW8" s="193"/>
      <c r="EQX8" s="192"/>
      <c r="EQY8" s="194"/>
      <c r="ERE8" s="192"/>
      <c r="ERF8" s="193"/>
      <c r="ERG8" s="192"/>
      <c r="ERH8" s="194"/>
      <c r="ERN8" s="192"/>
      <c r="ERO8" s="193"/>
      <c r="ERP8" s="192"/>
      <c r="ERQ8" s="194"/>
      <c r="ERW8" s="192"/>
      <c r="ERX8" s="193"/>
      <c r="ERY8" s="192"/>
      <c r="ERZ8" s="194"/>
      <c r="ESF8" s="192"/>
      <c r="ESG8" s="193"/>
      <c r="ESH8" s="192"/>
      <c r="ESI8" s="194"/>
      <c r="ESO8" s="192"/>
      <c r="ESP8" s="193"/>
      <c r="ESQ8" s="192"/>
      <c r="ESR8" s="194"/>
      <c r="ESX8" s="192"/>
      <c r="ESY8" s="193"/>
      <c r="ESZ8" s="192"/>
      <c r="ETA8" s="194"/>
      <c r="ETG8" s="192"/>
      <c r="ETH8" s="193"/>
      <c r="ETI8" s="192"/>
      <c r="ETJ8" s="194"/>
      <c r="ETP8" s="192"/>
      <c r="ETQ8" s="193"/>
      <c r="ETR8" s="192"/>
      <c r="ETS8" s="194"/>
      <c r="ETY8" s="192"/>
      <c r="ETZ8" s="193"/>
      <c r="EUA8" s="192"/>
      <c r="EUB8" s="194"/>
      <c r="EUH8" s="192"/>
      <c r="EUI8" s="193"/>
      <c r="EUJ8" s="192"/>
      <c r="EUK8" s="194"/>
      <c r="EUQ8" s="192"/>
      <c r="EUR8" s="193"/>
      <c r="EUS8" s="192"/>
      <c r="EUT8" s="194"/>
      <c r="EUZ8" s="192"/>
      <c r="EVA8" s="193"/>
      <c r="EVB8" s="192"/>
      <c r="EVC8" s="194"/>
      <c r="EVI8" s="192"/>
      <c r="EVJ8" s="193"/>
      <c r="EVK8" s="192"/>
      <c r="EVL8" s="194"/>
      <c r="EVR8" s="192"/>
      <c r="EVS8" s="193"/>
      <c r="EVT8" s="192"/>
      <c r="EVU8" s="194"/>
      <c r="EWA8" s="192"/>
      <c r="EWB8" s="193"/>
      <c r="EWC8" s="192"/>
      <c r="EWD8" s="194"/>
      <c r="EWJ8" s="192"/>
      <c r="EWK8" s="193"/>
      <c r="EWL8" s="192"/>
      <c r="EWM8" s="194"/>
      <c r="EWS8" s="192"/>
      <c r="EWT8" s="193"/>
      <c r="EWU8" s="192"/>
      <c r="EWV8" s="194"/>
      <c r="EXB8" s="192"/>
      <c r="EXC8" s="193"/>
      <c r="EXD8" s="192"/>
      <c r="EXE8" s="194"/>
      <c r="EXK8" s="192"/>
      <c r="EXL8" s="193"/>
      <c r="EXM8" s="192"/>
      <c r="EXN8" s="194"/>
      <c r="EXT8" s="192"/>
      <c r="EXU8" s="193"/>
      <c r="EXV8" s="192"/>
      <c r="EXW8" s="194"/>
      <c r="EYC8" s="192"/>
      <c r="EYD8" s="193"/>
      <c r="EYE8" s="192"/>
      <c r="EYF8" s="194"/>
      <c r="EYL8" s="192"/>
      <c r="EYM8" s="193"/>
      <c r="EYN8" s="192"/>
      <c r="EYO8" s="194"/>
      <c r="EYU8" s="192"/>
      <c r="EYV8" s="193"/>
      <c r="EYW8" s="192"/>
      <c r="EYX8" s="194"/>
      <c r="EZD8" s="192"/>
      <c r="EZE8" s="193"/>
      <c r="EZF8" s="192"/>
      <c r="EZG8" s="194"/>
      <c r="EZM8" s="192"/>
      <c r="EZN8" s="193"/>
      <c r="EZO8" s="192"/>
      <c r="EZP8" s="194"/>
      <c r="EZV8" s="192"/>
      <c r="EZW8" s="193"/>
      <c r="EZX8" s="192"/>
      <c r="EZY8" s="194"/>
      <c r="FAE8" s="192"/>
      <c r="FAF8" s="193"/>
      <c r="FAG8" s="192"/>
      <c r="FAH8" s="194"/>
      <c r="FAN8" s="192"/>
      <c r="FAO8" s="193"/>
      <c r="FAP8" s="192"/>
      <c r="FAQ8" s="194"/>
      <c r="FAW8" s="192"/>
      <c r="FAX8" s="193"/>
      <c r="FAY8" s="192"/>
      <c r="FAZ8" s="194"/>
      <c r="FBF8" s="192"/>
      <c r="FBG8" s="193"/>
      <c r="FBH8" s="192"/>
      <c r="FBI8" s="194"/>
      <c r="FBO8" s="192"/>
      <c r="FBP8" s="193"/>
      <c r="FBQ8" s="192"/>
      <c r="FBR8" s="194"/>
      <c r="FBX8" s="192"/>
      <c r="FBY8" s="193"/>
      <c r="FBZ8" s="192"/>
      <c r="FCA8" s="194"/>
      <c r="FCG8" s="192"/>
      <c r="FCH8" s="193"/>
      <c r="FCI8" s="192"/>
      <c r="FCJ8" s="194"/>
      <c r="FCP8" s="192"/>
      <c r="FCQ8" s="193"/>
      <c r="FCR8" s="192"/>
      <c r="FCS8" s="194"/>
      <c r="FCY8" s="192"/>
      <c r="FCZ8" s="193"/>
      <c r="FDA8" s="192"/>
      <c r="FDB8" s="194"/>
      <c r="FDH8" s="192"/>
      <c r="FDI8" s="193"/>
      <c r="FDJ8" s="192"/>
      <c r="FDK8" s="194"/>
      <c r="FDQ8" s="192"/>
      <c r="FDR8" s="193"/>
      <c r="FDS8" s="192"/>
      <c r="FDT8" s="194"/>
      <c r="FDZ8" s="192"/>
      <c r="FEA8" s="193"/>
      <c r="FEB8" s="192"/>
      <c r="FEC8" s="194"/>
      <c r="FEI8" s="192"/>
      <c r="FEJ8" s="193"/>
      <c r="FEK8" s="192"/>
      <c r="FEL8" s="194"/>
      <c r="FER8" s="192"/>
      <c r="FES8" s="193"/>
      <c r="FET8" s="192"/>
      <c r="FEU8" s="194"/>
      <c r="FFA8" s="192"/>
      <c r="FFB8" s="193"/>
      <c r="FFC8" s="192"/>
      <c r="FFD8" s="194"/>
      <c r="FFJ8" s="192"/>
      <c r="FFK8" s="193"/>
      <c r="FFL8" s="192"/>
      <c r="FFM8" s="194"/>
      <c r="FFS8" s="192"/>
      <c r="FFT8" s="193"/>
      <c r="FFU8" s="192"/>
      <c r="FFV8" s="194"/>
      <c r="FGB8" s="192"/>
      <c r="FGC8" s="193"/>
      <c r="FGD8" s="192"/>
      <c r="FGE8" s="194"/>
      <c r="FGK8" s="192"/>
      <c r="FGL8" s="193"/>
      <c r="FGM8" s="192"/>
      <c r="FGN8" s="194"/>
      <c r="FGT8" s="192"/>
      <c r="FGU8" s="193"/>
      <c r="FGV8" s="192"/>
      <c r="FGW8" s="194"/>
      <c r="FHC8" s="192"/>
      <c r="FHD8" s="193"/>
      <c r="FHE8" s="192"/>
      <c r="FHF8" s="194"/>
      <c r="FHL8" s="192"/>
      <c r="FHM8" s="193"/>
      <c r="FHN8" s="192"/>
      <c r="FHO8" s="194"/>
      <c r="FHU8" s="192"/>
      <c r="FHV8" s="193"/>
      <c r="FHW8" s="192"/>
      <c r="FHX8" s="194"/>
      <c r="FID8" s="192"/>
      <c r="FIE8" s="193"/>
      <c r="FIF8" s="192"/>
      <c r="FIG8" s="194"/>
      <c r="FIM8" s="192"/>
      <c r="FIN8" s="193"/>
      <c r="FIO8" s="192"/>
      <c r="FIP8" s="194"/>
      <c r="FIV8" s="192"/>
      <c r="FIW8" s="193"/>
      <c r="FIX8" s="192"/>
      <c r="FIY8" s="194"/>
      <c r="FJE8" s="192"/>
      <c r="FJF8" s="193"/>
      <c r="FJG8" s="192"/>
      <c r="FJH8" s="194"/>
      <c r="FJN8" s="192"/>
      <c r="FJO8" s="193"/>
      <c r="FJP8" s="192"/>
      <c r="FJQ8" s="194"/>
      <c r="FJW8" s="192"/>
      <c r="FJX8" s="193"/>
      <c r="FJY8" s="192"/>
      <c r="FJZ8" s="194"/>
      <c r="FKF8" s="192"/>
      <c r="FKG8" s="193"/>
      <c r="FKH8" s="192"/>
      <c r="FKI8" s="194"/>
      <c r="FKO8" s="192"/>
      <c r="FKP8" s="193"/>
      <c r="FKQ8" s="192"/>
      <c r="FKR8" s="194"/>
      <c r="FKX8" s="192"/>
      <c r="FKY8" s="193"/>
      <c r="FKZ8" s="192"/>
      <c r="FLA8" s="194"/>
      <c r="FLG8" s="192"/>
      <c r="FLH8" s="193"/>
      <c r="FLI8" s="192"/>
      <c r="FLJ8" s="194"/>
      <c r="FLP8" s="192"/>
      <c r="FLQ8" s="193"/>
      <c r="FLR8" s="192"/>
      <c r="FLS8" s="194"/>
      <c r="FLY8" s="192"/>
      <c r="FLZ8" s="193"/>
      <c r="FMA8" s="192"/>
      <c r="FMB8" s="194"/>
      <c r="FMH8" s="192"/>
      <c r="FMI8" s="193"/>
      <c r="FMJ8" s="192"/>
      <c r="FMK8" s="194"/>
      <c r="FMQ8" s="192"/>
      <c r="FMR8" s="193"/>
      <c r="FMS8" s="192"/>
      <c r="FMT8" s="194"/>
      <c r="FMZ8" s="192"/>
      <c r="FNA8" s="193"/>
      <c r="FNB8" s="192"/>
      <c r="FNC8" s="194"/>
      <c r="FNI8" s="192"/>
      <c r="FNJ8" s="193"/>
      <c r="FNK8" s="192"/>
      <c r="FNL8" s="194"/>
      <c r="FNR8" s="192"/>
      <c r="FNS8" s="193"/>
      <c r="FNT8" s="192"/>
      <c r="FNU8" s="194"/>
      <c r="FOA8" s="192"/>
      <c r="FOB8" s="193"/>
      <c r="FOC8" s="192"/>
      <c r="FOD8" s="194"/>
      <c r="FOJ8" s="192"/>
      <c r="FOK8" s="193"/>
      <c r="FOL8" s="192"/>
      <c r="FOM8" s="194"/>
      <c r="FOS8" s="192"/>
      <c r="FOT8" s="193"/>
      <c r="FOU8" s="192"/>
      <c r="FOV8" s="194"/>
      <c r="FPB8" s="192"/>
      <c r="FPC8" s="193"/>
      <c r="FPD8" s="192"/>
      <c r="FPE8" s="194"/>
      <c r="FPK8" s="192"/>
      <c r="FPL8" s="193"/>
      <c r="FPM8" s="192"/>
      <c r="FPN8" s="194"/>
      <c r="FPT8" s="192"/>
      <c r="FPU8" s="193"/>
      <c r="FPV8" s="192"/>
      <c r="FPW8" s="194"/>
      <c r="FQC8" s="192"/>
      <c r="FQD8" s="193"/>
      <c r="FQE8" s="192"/>
      <c r="FQF8" s="194"/>
      <c r="FQL8" s="192"/>
      <c r="FQM8" s="193"/>
      <c r="FQN8" s="192"/>
      <c r="FQO8" s="194"/>
      <c r="FQU8" s="192"/>
      <c r="FQV8" s="193"/>
      <c r="FQW8" s="192"/>
      <c r="FQX8" s="194"/>
      <c r="FRD8" s="192"/>
      <c r="FRE8" s="193"/>
      <c r="FRF8" s="192"/>
      <c r="FRG8" s="194"/>
      <c r="FRM8" s="192"/>
      <c r="FRN8" s="193"/>
      <c r="FRO8" s="192"/>
      <c r="FRP8" s="194"/>
      <c r="FRV8" s="192"/>
      <c r="FRW8" s="193"/>
      <c r="FRX8" s="192"/>
      <c r="FRY8" s="194"/>
      <c r="FSE8" s="192"/>
      <c r="FSF8" s="193"/>
      <c r="FSG8" s="192"/>
      <c r="FSH8" s="194"/>
      <c r="FSN8" s="192"/>
      <c r="FSO8" s="193"/>
      <c r="FSP8" s="192"/>
      <c r="FSQ8" s="194"/>
      <c r="FSW8" s="192"/>
      <c r="FSX8" s="193"/>
      <c r="FSY8" s="192"/>
      <c r="FSZ8" s="194"/>
      <c r="FTF8" s="192"/>
      <c r="FTG8" s="193"/>
      <c r="FTH8" s="192"/>
      <c r="FTI8" s="194"/>
      <c r="FTO8" s="192"/>
      <c r="FTP8" s="193"/>
      <c r="FTQ8" s="192"/>
      <c r="FTR8" s="194"/>
      <c r="FTX8" s="192"/>
      <c r="FTY8" s="193"/>
      <c r="FTZ8" s="192"/>
      <c r="FUA8" s="194"/>
      <c r="FUG8" s="192"/>
      <c r="FUH8" s="193"/>
      <c r="FUI8" s="192"/>
      <c r="FUJ8" s="194"/>
      <c r="FUP8" s="192"/>
      <c r="FUQ8" s="193"/>
      <c r="FUR8" s="192"/>
      <c r="FUS8" s="194"/>
      <c r="FUY8" s="192"/>
      <c r="FUZ8" s="193"/>
      <c r="FVA8" s="192"/>
      <c r="FVB8" s="194"/>
      <c r="FVH8" s="192"/>
      <c r="FVI8" s="193"/>
      <c r="FVJ8" s="192"/>
      <c r="FVK8" s="194"/>
      <c r="FVQ8" s="192"/>
      <c r="FVR8" s="193"/>
      <c r="FVS8" s="192"/>
      <c r="FVT8" s="194"/>
      <c r="FVZ8" s="192"/>
      <c r="FWA8" s="193"/>
      <c r="FWB8" s="192"/>
      <c r="FWC8" s="194"/>
      <c r="FWI8" s="192"/>
      <c r="FWJ8" s="193"/>
      <c r="FWK8" s="192"/>
      <c r="FWL8" s="194"/>
      <c r="FWR8" s="192"/>
      <c r="FWS8" s="193"/>
      <c r="FWT8" s="192"/>
      <c r="FWU8" s="194"/>
      <c r="FXA8" s="192"/>
      <c r="FXB8" s="193"/>
      <c r="FXC8" s="192"/>
      <c r="FXD8" s="194"/>
      <c r="FXJ8" s="192"/>
      <c r="FXK8" s="193"/>
      <c r="FXL8" s="192"/>
      <c r="FXM8" s="194"/>
      <c r="FXS8" s="192"/>
      <c r="FXT8" s="193"/>
      <c r="FXU8" s="192"/>
      <c r="FXV8" s="194"/>
      <c r="FYB8" s="192"/>
      <c r="FYC8" s="193"/>
      <c r="FYD8" s="192"/>
      <c r="FYE8" s="194"/>
      <c r="FYK8" s="192"/>
      <c r="FYL8" s="193"/>
      <c r="FYM8" s="192"/>
      <c r="FYN8" s="194"/>
      <c r="FYT8" s="192"/>
      <c r="FYU8" s="193"/>
      <c r="FYV8" s="192"/>
      <c r="FYW8" s="194"/>
      <c r="FZC8" s="192"/>
      <c r="FZD8" s="193"/>
      <c r="FZE8" s="192"/>
      <c r="FZF8" s="194"/>
      <c r="FZL8" s="192"/>
      <c r="FZM8" s="193"/>
      <c r="FZN8" s="192"/>
      <c r="FZO8" s="194"/>
      <c r="FZU8" s="192"/>
      <c r="FZV8" s="193"/>
      <c r="FZW8" s="192"/>
      <c r="FZX8" s="194"/>
      <c r="GAD8" s="192"/>
      <c r="GAE8" s="193"/>
      <c r="GAF8" s="192"/>
      <c r="GAG8" s="194"/>
      <c r="GAM8" s="192"/>
      <c r="GAN8" s="193"/>
      <c r="GAO8" s="192"/>
      <c r="GAP8" s="194"/>
      <c r="GAV8" s="192"/>
      <c r="GAW8" s="193"/>
      <c r="GAX8" s="192"/>
      <c r="GAY8" s="194"/>
      <c r="GBE8" s="192"/>
      <c r="GBF8" s="193"/>
      <c r="GBG8" s="192"/>
      <c r="GBH8" s="194"/>
      <c r="GBN8" s="192"/>
      <c r="GBO8" s="193"/>
      <c r="GBP8" s="192"/>
      <c r="GBQ8" s="194"/>
      <c r="GBW8" s="192"/>
      <c r="GBX8" s="193"/>
      <c r="GBY8" s="192"/>
      <c r="GBZ8" s="194"/>
      <c r="GCF8" s="192"/>
      <c r="GCG8" s="193"/>
      <c r="GCH8" s="192"/>
      <c r="GCI8" s="194"/>
      <c r="GCO8" s="192"/>
      <c r="GCP8" s="193"/>
      <c r="GCQ8" s="192"/>
      <c r="GCR8" s="194"/>
      <c r="GCX8" s="192"/>
      <c r="GCY8" s="193"/>
      <c r="GCZ8" s="192"/>
      <c r="GDA8" s="194"/>
      <c r="GDG8" s="192"/>
      <c r="GDH8" s="193"/>
      <c r="GDI8" s="192"/>
      <c r="GDJ8" s="194"/>
      <c r="GDP8" s="192"/>
      <c r="GDQ8" s="193"/>
      <c r="GDR8" s="192"/>
      <c r="GDS8" s="194"/>
      <c r="GDY8" s="192"/>
      <c r="GDZ8" s="193"/>
      <c r="GEA8" s="192"/>
      <c r="GEB8" s="194"/>
      <c r="GEH8" s="192"/>
      <c r="GEI8" s="193"/>
      <c r="GEJ8" s="192"/>
      <c r="GEK8" s="194"/>
      <c r="GEQ8" s="192"/>
      <c r="GER8" s="193"/>
      <c r="GES8" s="192"/>
      <c r="GET8" s="194"/>
      <c r="GEZ8" s="192"/>
      <c r="GFA8" s="193"/>
      <c r="GFB8" s="192"/>
      <c r="GFC8" s="194"/>
      <c r="GFI8" s="192"/>
      <c r="GFJ8" s="193"/>
      <c r="GFK8" s="192"/>
      <c r="GFL8" s="194"/>
      <c r="GFR8" s="192"/>
      <c r="GFS8" s="193"/>
      <c r="GFT8" s="192"/>
      <c r="GFU8" s="194"/>
      <c r="GGA8" s="192"/>
      <c r="GGB8" s="193"/>
      <c r="GGC8" s="192"/>
      <c r="GGD8" s="194"/>
      <c r="GGJ8" s="192"/>
      <c r="GGK8" s="193"/>
      <c r="GGL8" s="192"/>
      <c r="GGM8" s="194"/>
      <c r="GGS8" s="192"/>
      <c r="GGT8" s="193"/>
      <c r="GGU8" s="192"/>
      <c r="GGV8" s="194"/>
      <c r="GHB8" s="192"/>
      <c r="GHC8" s="193"/>
      <c r="GHD8" s="192"/>
      <c r="GHE8" s="194"/>
      <c r="GHK8" s="192"/>
      <c r="GHL8" s="193"/>
      <c r="GHM8" s="192"/>
      <c r="GHN8" s="194"/>
      <c r="GHT8" s="192"/>
      <c r="GHU8" s="193"/>
      <c r="GHV8" s="192"/>
      <c r="GHW8" s="194"/>
      <c r="GIC8" s="192"/>
      <c r="GID8" s="193"/>
      <c r="GIE8" s="192"/>
      <c r="GIF8" s="194"/>
      <c r="GIL8" s="192"/>
      <c r="GIM8" s="193"/>
      <c r="GIN8" s="192"/>
      <c r="GIO8" s="194"/>
      <c r="GIU8" s="192"/>
      <c r="GIV8" s="193"/>
      <c r="GIW8" s="192"/>
      <c r="GIX8" s="194"/>
      <c r="GJD8" s="192"/>
      <c r="GJE8" s="193"/>
      <c r="GJF8" s="192"/>
      <c r="GJG8" s="194"/>
      <c r="GJM8" s="192"/>
      <c r="GJN8" s="193"/>
      <c r="GJO8" s="192"/>
      <c r="GJP8" s="194"/>
      <c r="GJV8" s="192"/>
      <c r="GJW8" s="193"/>
      <c r="GJX8" s="192"/>
      <c r="GJY8" s="194"/>
      <c r="GKE8" s="192"/>
      <c r="GKF8" s="193"/>
      <c r="GKG8" s="192"/>
      <c r="GKH8" s="194"/>
      <c r="GKN8" s="192"/>
      <c r="GKO8" s="193"/>
      <c r="GKP8" s="192"/>
      <c r="GKQ8" s="194"/>
      <c r="GKW8" s="192"/>
      <c r="GKX8" s="193"/>
      <c r="GKY8" s="192"/>
      <c r="GKZ8" s="194"/>
      <c r="GLF8" s="192"/>
      <c r="GLG8" s="193"/>
      <c r="GLH8" s="192"/>
      <c r="GLI8" s="194"/>
      <c r="GLO8" s="192"/>
      <c r="GLP8" s="193"/>
      <c r="GLQ8" s="192"/>
      <c r="GLR8" s="194"/>
      <c r="GLX8" s="192"/>
      <c r="GLY8" s="193"/>
      <c r="GLZ8" s="192"/>
      <c r="GMA8" s="194"/>
      <c r="GMG8" s="192"/>
      <c r="GMH8" s="193"/>
      <c r="GMI8" s="192"/>
      <c r="GMJ8" s="194"/>
      <c r="GMP8" s="192"/>
      <c r="GMQ8" s="193"/>
      <c r="GMR8" s="192"/>
      <c r="GMS8" s="194"/>
      <c r="GMY8" s="192"/>
      <c r="GMZ8" s="193"/>
      <c r="GNA8" s="192"/>
      <c r="GNB8" s="194"/>
      <c r="GNH8" s="192"/>
      <c r="GNI8" s="193"/>
      <c r="GNJ8" s="192"/>
      <c r="GNK8" s="194"/>
      <c r="GNQ8" s="192"/>
      <c r="GNR8" s="193"/>
      <c r="GNS8" s="192"/>
      <c r="GNT8" s="194"/>
      <c r="GNZ8" s="192"/>
      <c r="GOA8" s="193"/>
      <c r="GOB8" s="192"/>
      <c r="GOC8" s="194"/>
      <c r="GOI8" s="192"/>
      <c r="GOJ8" s="193"/>
      <c r="GOK8" s="192"/>
      <c r="GOL8" s="194"/>
      <c r="GOR8" s="192"/>
      <c r="GOS8" s="193"/>
      <c r="GOT8" s="192"/>
      <c r="GOU8" s="194"/>
      <c r="GPA8" s="192"/>
      <c r="GPB8" s="193"/>
      <c r="GPC8" s="192"/>
      <c r="GPD8" s="194"/>
      <c r="GPJ8" s="192"/>
      <c r="GPK8" s="193"/>
      <c r="GPL8" s="192"/>
      <c r="GPM8" s="194"/>
      <c r="GPS8" s="192"/>
      <c r="GPT8" s="193"/>
      <c r="GPU8" s="192"/>
      <c r="GPV8" s="194"/>
      <c r="GQB8" s="192"/>
      <c r="GQC8" s="193"/>
      <c r="GQD8" s="192"/>
      <c r="GQE8" s="194"/>
      <c r="GQK8" s="192"/>
      <c r="GQL8" s="193"/>
      <c r="GQM8" s="192"/>
      <c r="GQN8" s="194"/>
      <c r="GQT8" s="192"/>
      <c r="GQU8" s="193"/>
      <c r="GQV8" s="192"/>
      <c r="GQW8" s="194"/>
      <c r="GRC8" s="192"/>
      <c r="GRD8" s="193"/>
      <c r="GRE8" s="192"/>
      <c r="GRF8" s="194"/>
      <c r="GRL8" s="192"/>
      <c r="GRM8" s="193"/>
      <c r="GRN8" s="192"/>
      <c r="GRO8" s="194"/>
      <c r="GRU8" s="192"/>
      <c r="GRV8" s="193"/>
      <c r="GRW8" s="192"/>
      <c r="GRX8" s="194"/>
      <c r="GSD8" s="192"/>
      <c r="GSE8" s="193"/>
      <c r="GSF8" s="192"/>
      <c r="GSG8" s="194"/>
      <c r="GSM8" s="192"/>
      <c r="GSN8" s="193"/>
      <c r="GSO8" s="192"/>
      <c r="GSP8" s="194"/>
      <c r="GSV8" s="192"/>
      <c r="GSW8" s="193"/>
      <c r="GSX8" s="192"/>
      <c r="GSY8" s="194"/>
      <c r="GTE8" s="192"/>
      <c r="GTF8" s="193"/>
      <c r="GTG8" s="192"/>
      <c r="GTH8" s="194"/>
      <c r="GTN8" s="192"/>
      <c r="GTO8" s="193"/>
      <c r="GTP8" s="192"/>
      <c r="GTQ8" s="194"/>
      <c r="GTW8" s="192"/>
      <c r="GTX8" s="193"/>
      <c r="GTY8" s="192"/>
      <c r="GTZ8" s="194"/>
      <c r="GUF8" s="192"/>
      <c r="GUG8" s="193"/>
      <c r="GUH8" s="192"/>
      <c r="GUI8" s="194"/>
      <c r="GUO8" s="192"/>
      <c r="GUP8" s="193"/>
      <c r="GUQ8" s="192"/>
      <c r="GUR8" s="194"/>
      <c r="GUX8" s="192"/>
      <c r="GUY8" s="193"/>
      <c r="GUZ8" s="192"/>
      <c r="GVA8" s="194"/>
      <c r="GVG8" s="192"/>
      <c r="GVH8" s="193"/>
      <c r="GVI8" s="192"/>
      <c r="GVJ8" s="194"/>
      <c r="GVP8" s="192"/>
      <c r="GVQ8" s="193"/>
      <c r="GVR8" s="192"/>
      <c r="GVS8" s="194"/>
      <c r="GVY8" s="192"/>
      <c r="GVZ8" s="193"/>
      <c r="GWA8" s="192"/>
      <c r="GWB8" s="194"/>
      <c r="GWH8" s="192"/>
      <c r="GWI8" s="193"/>
      <c r="GWJ8" s="192"/>
      <c r="GWK8" s="194"/>
      <c r="GWQ8" s="192"/>
      <c r="GWR8" s="193"/>
      <c r="GWS8" s="192"/>
      <c r="GWT8" s="194"/>
      <c r="GWZ8" s="192"/>
      <c r="GXA8" s="193"/>
      <c r="GXB8" s="192"/>
      <c r="GXC8" s="194"/>
      <c r="GXI8" s="192"/>
      <c r="GXJ8" s="193"/>
      <c r="GXK8" s="192"/>
      <c r="GXL8" s="194"/>
      <c r="GXR8" s="192"/>
      <c r="GXS8" s="193"/>
      <c r="GXT8" s="192"/>
      <c r="GXU8" s="194"/>
      <c r="GYA8" s="192"/>
      <c r="GYB8" s="193"/>
      <c r="GYC8" s="192"/>
      <c r="GYD8" s="194"/>
      <c r="GYJ8" s="192"/>
      <c r="GYK8" s="193"/>
      <c r="GYL8" s="192"/>
      <c r="GYM8" s="194"/>
      <c r="GYS8" s="192"/>
      <c r="GYT8" s="193"/>
      <c r="GYU8" s="192"/>
      <c r="GYV8" s="194"/>
      <c r="GZB8" s="192"/>
      <c r="GZC8" s="193"/>
      <c r="GZD8" s="192"/>
      <c r="GZE8" s="194"/>
      <c r="GZK8" s="192"/>
      <c r="GZL8" s="193"/>
      <c r="GZM8" s="192"/>
      <c r="GZN8" s="194"/>
      <c r="GZT8" s="192"/>
      <c r="GZU8" s="193"/>
      <c r="GZV8" s="192"/>
      <c r="GZW8" s="194"/>
      <c r="HAC8" s="192"/>
      <c r="HAD8" s="193"/>
      <c r="HAE8" s="192"/>
      <c r="HAF8" s="194"/>
      <c r="HAL8" s="192"/>
      <c r="HAM8" s="193"/>
      <c r="HAN8" s="192"/>
      <c r="HAO8" s="194"/>
      <c r="HAU8" s="192"/>
      <c r="HAV8" s="193"/>
      <c r="HAW8" s="192"/>
      <c r="HAX8" s="194"/>
      <c r="HBD8" s="192"/>
      <c r="HBE8" s="193"/>
      <c r="HBF8" s="192"/>
      <c r="HBG8" s="194"/>
      <c r="HBM8" s="192"/>
      <c r="HBN8" s="193"/>
      <c r="HBO8" s="192"/>
      <c r="HBP8" s="194"/>
      <c r="HBV8" s="192"/>
      <c r="HBW8" s="193"/>
      <c r="HBX8" s="192"/>
      <c r="HBY8" s="194"/>
      <c r="HCE8" s="192"/>
      <c r="HCF8" s="193"/>
      <c r="HCG8" s="192"/>
      <c r="HCH8" s="194"/>
      <c r="HCN8" s="192"/>
      <c r="HCO8" s="193"/>
      <c r="HCP8" s="192"/>
      <c r="HCQ8" s="194"/>
      <c r="HCW8" s="192"/>
      <c r="HCX8" s="193"/>
      <c r="HCY8" s="192"/>
      <c r="HCZ8" s="194"/>
      <c r="HDF8" s="192"/>
      <c r="HDG8" s="193"/>
      <c r="HDH8" s="192"/>
      <c r="HDI8" s="194"/>
      <c r="HDO8" s="192"/>
      <c r="HDP8" s="193"/>
      <c r="HDQ8" s="192"/>
      <c r="HDR8" s="194"/>
      <c r="HDX8" s="192"/>
      <c r="HDY8" s="193"/>
      <c r="HDZ8" s="192"/>
      <c r="HEA8" s="194"/>
      <c r="HEG8" s="192"/>
      <c r="HEH8" s="193"/>
      <c r="HEI8" s="192"/>
      <c r="HEJ8" s="194"/>
      <c r="HEP8" s="192"/>
      <c r="HEQ8" s="193"/>
      <c r="HER8" s="192"/>
      <c r="HES8" s="194"/>
      <c r="HEY8" s="192"/>
      <c r="HEZ8" s="193"/>
      <c r="HFA8" s="192"/>
      <c r="HFB8" s="194"/>
      <c r="HFH8" s="192"/>
      <c r="HFI8" s="193"/>
      <c r="HFJ8" s="192"/>
      <c r="HFK8" s="194"/>
      <c r="HFQ8" s="192"/>
      <c r="HFR8" s="193"/>
      <c r="HFS8" s="192"/>
      <c r="HFT8" s="194"/>
      <c r="HFZ8" s="192"/>
      <c r="HGA8" s="193"/>
      <c r="HGB8" s="192"/>
      <c r="HGC8" s="194"/>
      <c r="HGI8" s="192"/>
      <c r="HGJ8" s="193"/>
      <c r="HGK8" s="192"/>
      <c r="HGL8" s="194"/>
      <c r="HGR8" s="192"/>
      <c r="HGS8" s="193"/>
      <c r="HGT8" s="192"/>
      <c r="HGU8" s="194"/>
      <c r="HHA8" s="192"/>
      <c r="HHB8" s="193"/>
      <c r="HHC8" s="192"/>
      <c r="HHD8" s="194"/>
      <c r="HHJ8" s="192"/>
      <c r="HHK8" s="193"/>
      <c r="HHL8" s="192"/>
      <c r="HHM8" s="194"/>
      <c r="HHS8" s="192"/>
      <c r="HHT8" s="193"/>
      <c r="HHU8" s="192"/>
      <c r="HHV8" s="194"/>
      <c r="HIB8" s="192"/>
      <c r="HIC8" s="193"/>
      <c r="HID8" s="192"/>
      <c r="HIE8" s="194"/>
      <c r="HIK8" s="192"/>
      <c r="HIL8" s="193"/>
      <c r="HIM8" s="192"/>
      <c r="HIN8" s="194"/>
      <c r="HIT8" s="192"/>
      <c r="HIU8" s="193"/>
      <c r="HIV8" s="192"/>
      <c r="HIW8" s="194"/>
      <c r="HJC8" s="192"/>
      <c r="HJD8" s="193"/>
      <c r="HJE8" s="192"/>
      <c r="HJF8" s="194"/>
      <c r="HJL8" s="192"/>
      <c r="HJM8" s="193"/>
      <c r="HJN8" s="192"/>
      <c r="HJO8" s="194"/>
      <c r="HJU8" s="192"/>
      <c r="HJV8" s="193"/>
      <c r="HJW8" s="192"/>
      <c r="HJX8" s="194"/>
      <c r="HKD8" s="192"/>
      <c r="HKE8" s="193"/>
      <c r="HKF8" s="192"/>
      <c r="HKG8" s="194"/>
      <c r="HKM8" s="192"/>
      <c r="HKN8" s="193"/>
      <c r="HKO8" s="192"/>
      <c r="HKP8" s="194"/>
      <c r="HKV8" s="192"/>
      <c r="HKW8" s="193"/>
      <c r="HKX8" s="192"/>
      <c r="HKY8" s="194"/>
      <c r="HLE8" s="192"/>
      <c r="HLF8" s="193"/>
      <c r="HLG8" s="192"/>
      <c r="HLH8" s="194"/>
      <c r="HLN8" s="192"/>
      <c r="HLO8" s="193"/>
      <c r="HLP8" s="192"/>
      <c r="HLQ8" s="194"/>
      <c r="HLW8" s="192"/>
      <c r="HLX8" s="193"/>
      <c r="HLY8" s="192"/>
      <c r="HLZ8" s="194"/>
      <c r="HMF8" s="192"/>
      <c r="HMG8" s="193"/>
      <c r="HMH8" s="192"/>
      <c r="HMI8" s="194"/>
      <c r="HMO8" s="192"/>
      <c r="HMP8" s="193"/>
      <c r="HMQ8" s="192"/>
      <c r="HMR8" s="194"/>
      <c r="HMX8" s="192"/>
      <c r="HMY8" s="193"/>
      <c r="HMZ8" s="192"/>
      <c r="HNA8" s="194"/>
      <c r="HNG8" s="192"/>
      <c r="HNH8" s="193"/>
      <c r="HNI8" s="192"/>
      <c r="HNJ8" s="194"/>
      <c r="HNP8" s="192"/>
      <c r="HNQ8" s="193"/>
      <c r="HNR8" s="192"/>
      <c r="HNS8" s="194"/>
      <c r="HNY8" s="192"/>
      <c r="HNZ8" s="193"/>
      <c r="HOA8" s="192"/>
      <c r="HOB8" s="194"/>
      <c r="HOH8" s="192"/>
      <c r="HOI8" s="193"/>
      <c r="HOJ8" s="192"/>
      <c r="HOK8" s="194"/>
      <c r="HOQ8" s="192"/>
      <c r="HOR8" s="193"/>
      <c r="HOS8" s="192"/>
      <c r="HOT8" s="194"/>
      <c r="HOZ8" s="192"/>
      <c r="HPA8" s="193"/>
      <c r="HPB8" s="192"/>
      <c r="HPC8" s="194"/>
      <c r="HPI8" s="192"/>
      <c r="HPJ8" s="193"/>
      <c r="HPK8" s="192"/>
      <c r="HPL8" s="194"/>
      <c r="HPR8" s="192"/>
      <c r="HPS8" s="193"/>
      <c r="HPT8" s="192"/>
      <c r="HPU8" s="194"/>
      <c r="HQA8" s="192"/>
      <c r="HQB8" s="193"/>
      <c r="HQC8" s="192"/>
      <c r="HQD8" s="194"/>
      <c r="HQJ8" s="192"/>
      <c r="HQK8" s="193"/>
      <c r="HQL8" s="192"/>
      <c r="HQM8" s="194"/>
      <c r="HQS8" s="192"/>
      <c r="HQT8" s="193"/>
      <c r="HQU8" s="192"/>
      <c r="HQV8" s="194"/>
      <c r="HRB8" s="192"/>
      <c r="HRC8" s="193"/>
      <c r="HRD8" s="192"/>
      <c r="HRE8" s="194"/>
      <c r="HRK8" s="192"/>
      <c r="HRL8" s="193"/>
      <c r="HRM8" s="192"/>
      <c r="HRN8" s="194"/>
      <c r="HRT8" s="192"/>
      <c r="HRU8" s="193"/>
      <c r="HRV8" s="192"/>
      <c r="HRW8" s="194"/>
      <c r="HSC8" s="192"/>
      <c r="HSD8" s="193"/>
      <c r="HSE8" s="192"/>
      <c r="HSF8" s="194"/>
      <c r="HSL8" s="192"/>
      <c r="HSM8" s="193"/>
      <c r="HSN8" s="192"/>
      <c r="HSO8" s="194"/>
      <c r="HSU8" s="192"/>
      <c r="HSV8" s="193"/>
      <c r="HSW8" s="192"/>
      <c r="HSX8" s="194"/>
      <c r="HTD8" s="192"/>
      <c r="HTE8" s="193"/>
      <c r="HTF8" s="192"/>
      <c r="HTG8" s="194"/>
      <c r="HTM8" s="192"/>
      <c r="HTN8" s="193"/>
      <c r="HTO8" s="192"/>
      <c r="HTP8" s="194"/>
      <c r="HTV8" s="192"/>
      <c r="HTW8" s="193"/>
      <c r="HTX8" s="192"/>
      <c r="HTY8" s="194"/>
      <c r="HUE8" s="192"/>
      <c r="HUF8" s="193"/>
      <c r="HUG8" s="192"/>
      <c r="HUH8" s="194"/>
      <c r="HUN8" s="192"/>
      <c r="HUO8" s="193"/>
      <c r="HUP8" s="192"/>
      <c r="HUQ8" s="194"/>
      <c r="HUW8" s="192"/>
      <c r="HUX8" s="193"/>
      <c r="HUY8" s="192"/>
      <c r="HUZ8" s="194"/>
      <c r="HVF8" s="192"/>
      <c r="HVG8" s="193"/>
      <c r="HVH8" s="192"/>
      <c r="HVI8" s="194"/>
      <c r="HVO8" s="192"/>
      <c r="HVP8" s="193"/>
      <c r="HVQ8" s="192"/>
      <c r="HVR8" s="194"/>
      <c r="HVX8" s="192"/>
      <c r="HVY8" s="193"/>
      <c r="HVZ8" s="192"/>
      <c r="HWA8" s="194"/>
      <c r="HWG8" s="192"/>
      <c r="HWH8" s="193"/>
      <c r="HWI8" s="192"/>
      <c r="HWJ8" s="194"/>
      <c r="HWP8" s="192"/>
      <c r="HWQ8" s="193"/>
      <c r="HWR8" s="192"/>
      <c r="HWS8" s="194"/>
      <c r="HWY8" s="192"/>
      <c r="HWZ8" s="193"/>
      <c r="HXA8" s="192"/>
      <c r="HXB8" s="194"/>
      <c r="HXH8" s="192"/>
      <c r="HXI8" s="193"/>
      <c r="HXJ8" s="192"/>
      <c r="HXK8" s="194"/>
      <c r="HXQ8" s="192"/>
      <c r="HXR8" s="193"/>
      <c r="HXS8" s="192"/>
      <c r="HXT8" s="194"/>
      <c r="HXZ8" s="192"/>
      <c r="HYA8" s="193"/>
      <c r="HYB8" s="192"/>
      <c r="HYC8" s="194"/>
      <c r="HYI8" s="192"/>
      <c r="HYJ8" s="193"/>
      <c r="HYK8" s="192"/>
      <c r="HYL8" s="194"/>
      <c r="HYR8" s="192"/>
      <c r="HYS8" s="193"/>
      <c r="HYT8" s="192"/>
      <c r="HYU8" s="194"/>
      <c r="HZA8" s="192"/>
      <c r="HZB8" s="193"/>
      <c r="HZC8" s="192"/>
      <c r="HZD8" s="194"/>
      <c r="HZJ8" s="192"/>
      <c r="HZK8" s="193"/>
      <c r="HZL8" s="192"/>
      <c r="HZM8" s="194"/>
      <c r="HZS8" s="192"/>
      <c r="HZT8" s="193"/>
      <c r="HZU8" s="192"/>
      <c r="HZV8" s="194"/>
      <c r="IAB8" s="192"/>
      <c r="IAC8" s="193"/>
      <c r="IAD8" s="192"/>
      <c r="IAE8" s="194"/>
      <c r="IAK8" s="192"/>
      <c r="IAL8" s="193"/>
      <c r="IAM8" s="192"/>
      <c r="IAN8" s="194"/>
      <c r="IAT8" s="192"/>
      <c r="IAU8" s="193"/>
      <c r="IAV8" s="192"/>
      <c r="IAW8" s="194"/>
      <c r="IBC8" s="192"/>
      <c r="IBD8" s="193"/>
      <c r="IBE8" s="192"/>
      <c r="IBF8" s="194"/>
      <c r="IBL8" s="192"/>
      <c r="IBM8" s="193"/>
      <c r="IBN8" s="192"/>
      <c r="IBO8" s="194"/>
      <c r="IBU8" s="192"/>
      <c r="IBV8" s="193"/>
      <c r="IBW8" s="192"/>
      <c r="IBX8" s="194"/>
      <c r="ICD8" s="192"/>
      <c r="ICE8" s="193"/>
      <c r="ICF8" s="192"/>
      <c r="ICG8" s="194"/>
      <c r="ICM8" s="192"/>
      <c r="ICN8" s="193"/>
      <c r="ICO8" s="192"/>
      <c r="ICP8" s="194"/>
      <c r="ICV8" s="192"/>
      <c r="ICW8" s="193"/>
      <c r="ICX8" s="192"/>
      <c r="ICY8" s="194"/>
      <c r="IDE8" s="192"/>
      <c r="IDF8" s="193"/>
      <c r="IDG8" s="192"/>
      <c r="IDH8" s="194"/>
      <c r="IDN8" s="192"/>
      <c r="IDO8" s="193"/>
      <c r="IDP8" s="192"/>
      <c r="IDQ8" s="194"/>
      <c r="IDW8" s="192"/>
      <c r="IDX8" s="193"/>
      <c r="IDY8" s="192"/>
      <c r="IDZ8" s="194"/>
      <c r="IEF8" s="192"/>
      <c r="IEG8" s="193"/>
      <c r="IEH8" s="192"/>
      <c r="IEI8" s="194"/>
      <c r="IEO8" s="192"/>
      <c r="IEP8" s="193"/>
      <c r="IEQ8" s="192"/>
      <c r="IER8" s="194"/>
      <c r="IEX8" s="192"/>
      <c r="IEY8" s="193"/>
      <c r="IEZ8" s="192"/>
      <c r="IFA8" s="194"/>
      <c r="IFG8" s="192"/>
      <c r="IFH8" s="193"/>
      <c r="IFI8" s="192"/>
      <c r="IFJ8" s="194"/>
      <c r="IFP8" s="192"/>
      <c r="IFQ8" s="193"/>
      <c r="IFR8" s="192"/>
      <c r="IFS8" s="194"/>
      <c r="IFY8" s="192"/>
      <c r="IFZ8" s="193"/>
      <c r="IGA8" s="192"/>
      <c r="IGB8" s="194"/>
      <c r="IGH8" s="192"/>
      <c r="IGI8" s="193"/>
      <c r="IGJ8" s="192"/>
      <c r="IGK8" s="194"/>
      <c r="IGQ8" s="192"/>
      <c r="IGR8" s="193"/>
      <c r="IGS8" s="192"/>
      <c r="IGT8" s="194"/>
      <c r="IGZ8" s="192"/>
      <c r="IHA8" s="193"/>
      <c r="IHB8" s="192"/>
      <c r="IHC8" s="194"/>
      <c r="IHI8" s="192"/>
      <c r="IHJ8" s="193"/>
      <c r="IHK8" s="192"/>
      <c r="IHL8" s="194"/>
      <c r="IHR8" s="192"/>
      <c r="IHS8" s="193"/>
      <c r="IHT8" s="192"/>
      <c r="IHU8" s="194"/>
      <c r="IIA8" s="192"/>
      <c r="IIB8" s="193"/>
      <c r="IIC8" s="192"/>
      <c r="IID8" s="194"/>
      <c r="IIJ8" s="192"/>
      <c r="IIK8" s="193"/>
      <c r="IIL8" s="192"/>
      <c r="IIM8" s="194"/>
      <c r="IIS8" s="192"/>
      <c r="IIT8" s="193"/>
      <c r="IIU8" s="192"/>
      <c r="IIV8" s="194"/>
      <c r="IJB8" s="192"/>
      <c r="IJC8" s="193"/>
      <c r="IJD8" s="192"/>
      <c r="IJE8" s="194"/>
      <c r="IJK8" s="192"/>
      <c r="IJL8" s="193"/>
      <c r="IJM8" s="192"/>
      <c r="IJN8" s="194"/>
      <c r="IJT8" s="192"/>
      <c r="IJU8" s="193"/>
      <c r="IJV8" s="192"/>
      <c r="IJW8" s="194"/>
      <c r="IKC8" s="192"/>
      <c r="IKD8" s="193"/>
      <c r="IKE8" s="192"/>
      <c r="IKF8" s="194"/>
      <c r="IKL8" s="192"/>
      <c r="IKM8" s="193"/>
      <c r="IKN8" s="192"/>
      <c r="IKO8" s="194"/>
      <c r="IKU8" s="192"/>
      <c r="IKV8" s="193"/>
      <c r="IKW8" s="192"/>
      <c r="IKX8" s="194"/>
      <c r="ILD8" s="192"/>
      <c r="ILE8" s="193"/>
      <c r="ILF8" s="192"/>
      <c r="ILG8" s="194"/>
      <c r="ILM8" s="192"/>
      <c r="ILN8" s="193"/>
      <c r="ILO8" s="192"/>
      <c r="ILP8" s="194"/>
      <c r="ILV8" s="192"/>
      <c r="ILW8" s="193"/>
      <c r="ILX8" s="192"/>
      <c r="ILY8" s="194"/>
      <c r="IME8" s="192"/>
      <c r="IMF8" s="193"/>
      <c r="IMG8" s="192"/>
      <c r="IMH8" s="194"/>
      <c r="IMN8" s="192"/>
      <c r="IMO8" s="193"/>
      <c r="IMP8" s="192"/>
      <c r="IMQ8" s="194"/>
      <c r="IMW8" s="192"/>
      <c r="IMX8" s="193"/>
      <c r="IMY8" s="192"/>
      <c r="IMZ8" s="194"/>
      <c r="INF8" s="192"/>
      <c r="ING8" s="193"/>
      <c r="INH8" s="192"/>
      <c r="INI8" s="194"/>
      <c r="INO8" s="192"/>
      <c r="INP8" s="193"/>
      <c r="INQ8" s="192"/>
      <c r="INR8" s="194"/>
      <c r="INX8" s="192"/>
      <c r="INY8" s="193"/>
      <c r="INZ8" s="192"/>
      <c r="IOA8" s="194"/>
      <c r="IOG8" s="192"/>
      <c r="IOH8" s="193"/>
      <c r="IOI8" s="192"/>
      <c r="IOJ8" s="194"/>
      <c r="IOP8" s="192"/>
      <c r="IOQ8" s="193"/>
      <c r="IOR8" s="192"/>
      <c r="IOS8" s="194"/>
      <c r="IOY8" s="192"/>
      <c r="IOZ8" s="193"/>
      <c r="IPA8" s="192"/>
      <c r="IPB8" s="194"/>
      <c r="IPH8" s="192"/>
      <c r="IPI8" s="193"/>
      <c r="IPJ8" s="192"/>
      <c r="IPK8" s="194"/>
      <c r="IPQ8" s="192"/>
      <c r="IPR8" s="193"/>
      <c r="IPS8" s="192"/>
      <c r="IPT8" s="194"/>
      <c r="IPZ8" s="192"/>
      <c r="IQA8" s="193"/>
      <c r="IQB8" s="192"/>
      <c r="IQC8" s="194"/>
      <c r="IQI8" s="192"/>
      <c r="IQJ8" s="193"/>
      <c r="IQK8" s="192"/>
      <c r="IQL8" s="194"/>
      <c r="IQR8" s="192"/>
      <c r="IQS8" s="193"/>
      <c r="IQT8" s="192"/>
      <c r="IQU8" s="194"/>
      <c r="IRA8" s="192"/>
      <c r="IRB8" s="193"/>
      <c r="IRC8" s="192"/>
      <c r="IRD8" s="194"/>
      <c r="IRJ8" s="192"/>
      <c r="IRK8" s="193"/>
      <c r="IRL8" s="192"/>
      <c r="IRM8" s="194"/>
      <c r="IRS8" s="192"/>
      <c r="IRT8" s="193"/>
      <c r="IRU8" s="192"/>
      <c r="IRV8" s="194"/>
      <c r="ISB8" s="192"/>
      <c r="ISC8" s="193"/>
      <c r="ISD8" s="192"/>
      <c r="ISE8" s="194"/>
      <c r="ISK8" s="192"/>
      <c r="ISL8" s="193"/>
      <c r="ISM8" s="192"/>
      <c r="ISN8" s="194"/>
      <c r="IST8" s="192"/>
      <c r="ISU8" s="193"/>
      <c r="ISV8" s="192"/>
      <c r="ISW8" s="194"/>
      <c r="ITC8" s="192"/>
      <c r="ITD8" s="193"/>
      <c r="ITE8" s="192"/>
      <c r="ITF8" s="194"/>
      <c r="ITL8" s="192"/>
      <c r="ITM8" s="193"/>
      <c r="ITN8" s="192"/>
      <c r="ITO8" s="194"/>
      <c r="ITU8" s="192"/>
      <c r="ITV8" s="193"/>
      <c r="ITW8" s="192"/>
      <c r="ITX8" s="194"/>
      <c r="IUD8" s="192"/>
      <c r="IUE8" s="193"/>
      <c r="IUF8" s="192"/>
      <c r="IUG8" s="194"/>
      <c r="IUM8" s="192"/>
      <c r="IUN8" s="193"/>
      <c r="IUO8" s="192"/>
      <c r="IUP8" s="194"/>
      <c r="IUV8" s="192"/>
      <c r="IUW8" s="193"/>
      <c r="IUX8" s="192"/>
      <c r="IUY8" s="194"/>
      <c r="IVE8" s="192"/>
      <c r="IVF8" s="193"/>
      <c r="IVG8" s="192"/>
      <c r="IVH8" s="194"/>
      <c r="IVN8" s="192"/>
      <c r="IVO8" s="193"/>
      <c r="IVP8" s="192"/>
      <c r="IVQ8" s="194"/>
      <c r="IVW8" s="192"/>
      <c r="IVX8" s="193"/>
      <c r="IVY8" s="192"/>
      <c r="IVZ8" s="194"/>
      <c r="IWF8" s="192"/>
      <c r="IWG8" s="193"/>
      <c r="IWH8" s="192"/>
      <c r="IWI8" s="194"/>
      <c r="IWO8" s="192"/>
      <c r="IWP8" s="193"/>
      <c r="IWQ8" s="192"/>
      <c r="IWR8" s="194"/>
      <c r="IWX8" s="192"/>
      <c r="IWY8" s="193"/>
      <c r="IWZ8" s="192"/>
      <c r="IXA8" s="194"/>
      <c r="IXG8" s="192"/>
      <c r="IXH8" s="193"/>
      <c r="IXI8" s="192"/>
      <c r="IXJ8" s="194"/>
      <c r="IXP8" s="192"/>
      <c r="IXQ8" s="193"/>
      <c r="IXR8" s="192"/>
      <c r="IXS8" s="194"/>
      <c r="IXY8" s="192"/>
      <c r="IXZ8" s="193"/>
      <c r="IYA8" s="192"/>
      <c r="IYB8" s="194"/>
      <c r="IYH8" s="192"/>
      <c r="IYI8" s="193"/>
      <c r="IYJ8" s="192"/>
      <c r="IYK8" s="194"/>
      <c r="IYQ8" s="192"/>
      <c r="IYR8" s="193"/>
      <c r="IYS8" s="192"/>
      <c r="IYT8" s="194"/>
      <c r="IYZ8" s="192"/>
      <c r="IZA8" s="193"/>
      <c r="IZB8" s="192"/>
      <c r="IZC8" s="194"/>
      <c r="IZI8" s="192"/>
      <c r="IZJ8" s="193"/>
      <c r="IZK8" s="192"/>
      <c r="IZL8" s="194"/>
      <c r="IZR8" s="192"/>
      <c r="IZS8" s="193"/>
      <c r="IZT8" s="192"/>
      <c r="IZU8" s="194"/>
      <c r="JAA8" s="192"/>
      <c r="JAB8" s="193"/>
      <c r="JAC8" s="192"/>
      <c r="JAD8" s="194"/>
      <c r="JAJ8" s="192"/>
      <c r="JAK8" s="193"/>
      <c r="JAL8" s="192"/>
      <c r="JAM8" s="194"/>
      <c r="JAS8" s="192"/>
      <c r="JAT8" s="193"/>
      <c r="JAU8" s="192"/>
      <c r="JAV8" s="194"/>
      <c r="JBB8" s="192"/>
      <c r="JBC8" s="193"/>
      <c r="JBD8" s="192"/>
      <c r="JBE8" s="194"/>
      <c r="JBK8" s="192"/>
      <c r="JBL8" s="193"/>
      <c r="JBM8" s="192"/>
      <c r="JBN8" s="194"/>
      <c r="JBT8" s="192"/>
      <c r="JBU8" s="193"/>
      <c r="JBV8" s="192"/>
      <c r="JBW8" s="194"/>
      <c r="JCC8" s="192"/>
      <c r="JCD8" s="193"/>
      <c r="JCE8" s="192"/>
      <c r="JCF8" s="194"/>
      <c r="JCL8" s="192"/>
      <c r="JCM8" s="193"/>
      <c r="JCN8" s="192"/>
      <c r="JCO8" s="194"/>
      <c r="JCU8" s="192"/>
      <c r="JCV8" s="193"/>
      <c r="JCW8" s="192"/>
      <c r="JCX8" s="194"/>
      <c r="JDD8" s="192"/>
      <c r="JDE8" s="193"/>
      <c r="JDF8" s="192"/>
      <c r="JDG8" s="194"/>
      <c r="JDM8" s="192"/>
      <c r="JDN8" s="193"/>
      <c r="JDO8" s="192"/>
      <c r="JDP8" s="194"/>
      <c r="JDV8" s="192"/>
      <c r="JDW8" s="193"/>
      <c r="JDX8" s="192"/>
      <c r="JDY8" s="194"/>
      <c r="JEE8" s="192"/>
      <c r="JEF8" s="193"/>
      <c r="JEG8" s="192"/>
      <c r="JEH8" s="194"/>
      <c r="JEN8" s="192"/>
      <c r="JEO8" s="193"/>
      <c r="JEP8" s="192"/>
      <c r="JEQ8" s="194"/>
      <c r="JEW8" s="192"/>
      <c r="JEX8" s="193"/>
      <c r="JEY8" s="192"/>
      <c r="JEZ8" s="194"/>
      <c r="JFF8" s="192"/>
      <c r="JFG8" s="193"/>
      <c r="JFH8" s="192"/>
      <c r="JFI8" s="194"/>
      <c r="JFO8" s="192"/>
      <c r="JFP8" s="193"/>
      <c r="JFQ8" s="192"/>
      <c r="JFR8" s="194"/>
      <c r="JFX8" s="192"/>
      <c r="JFY8" s="193"/>
      <c r="JFZ8" s="192"/>
      <c r="JGA8" s="194"/>
      <c r="JGG8" s="192"/>
      <c r="JGH8" s="193"/>
      <c r="JGI8" s="192"/>
      <c r="JGJ8" s="194"/>
      <c r="JGP8" s="192"/>
      <c r="JGQ8" s="193"/>
      <c r="JGR8" s="192"/>
      <c r="JGS8" s="194"/>
      <c r="JGY8" s="192"/>
      <c r="JGZ8" s="193"/>
      <c r="JHA8" s="192"/>
      <c r="JHB8" s="194"/>
      <c r="JHH8" s="192"/>
      <c r="JHI8" s="193"/>
      <c r="JHJ8" s="192"/>
      <c r="JHK8" s="194"/>
      <c r="JHQ8" s="192"/>
      <c r="JHR8" s="193"/>
      <c r="JHS8" s="192"/>
      <c r="JHT8" s="194"/>
      <c r="JHZ8" s="192"/>
      <c r="JIA8" s="193"/>
      <c r="JIB8" s="192"/>
      <c r="JIC8" s="194"/>
      <c r="JII8" s="192"/>
      <c r="JIJ8" s="193"/>
      <c r="JIK8" s="192"/>
      <c r="JIL8" s="194"/>
      <c r="JIR8" s="192"/>
      <c r="JIS8" s="193"/>
      <c r="JIT8" s="192"/>
      <c r="JIU8" s="194"/>
      <c r="JJA8" s="192"/>
      <c r="JJB8" s="193"/>
      <c r="JJC8" s="192"/>
      <c r="JJD8" s="194"/>
      <c r="JJJ8" s="192"/>
      <c r="JJK8" s="193"/>
      <c r="JJL8" s="192"/>
      <c r="JJM8" s="194"/>
      <c r="JJS8" s="192"/>
      <c r="JJT8" s="193"/>
      <c r="JJU8" s="192"/>
      <c r="JJV8" s="194"/>
      <c r="JKB8" s="192"/>
      <c r="JKC8" s="193"/>
      <c r="JKD8" s="192"/>
      <c r="JKE8" s="194"/>
      <c r="JKK8" s="192"/>
      <c r="JKL8" s="193"/>
      <c r="JKM8" s="192"/>
      <c r="JKN8" s="194"/>
      <c r="JKT8" s="192"/>
      <c r="JKU8" s="193"/>
      <c r="JKV8" s="192"/>
      <c r="JKW8" s="194"/>
      <c r="JLC8" s="192"/>
      <c r="JLD8" s="193"/>
      <c r="JLE8" s="192"/>
      <c r="JLF8" s="194"/>
      <c r="JLL8" s="192"/>
      <c r="JLM8" s="193"/>
      <c r="JLN8" s="192"/>
      <c r="JLO8" s="194"/>
      <c r="JLU8" s="192"/>
      <c r="JLV8" s="193"/>
      <c r="JLW8" s="192"/>
      <c r="JLX8" s="194"/>
      <c r="JMD8" s="192"/>
      <c r="JME8" s="193"/>
      <c r="JMF8" s="192"/>
      <c r="JMG8" s="194"/>
      <c r="JMM8" s="192"/>
      <c r="JMN8" s="193"/>
      <c r="JMO8" s="192"/>
      <c r="JMP8" s="194"/>
      <c r="JMV8" s="192"/>
      <c r="JMW8" s="193"/>
      <c r="JMX8" s="192"/>
      <c r="JMY8" s="194"/>
      <c r="JNE8" s="192"/>
      <c r="JNF8" s="193"/>
      <c r="JNG8" s="192"/>
      <c r="JNH8" s="194"/>
      <c r="JNN8" s="192"/>
      <c r="JNO8" s="193"/>
      <c r="JNP8" s="192"/>
      <c r="JNQ8" s="194"/>
      <c r="JNW8" s="192"/>
      <c r="JNX8" s="193"/>
      <c r="JNY8" s="192"/>
      <c r="JNZ8" s="194"/>
      <c r="JOF8" s="192"/>
      <c r="JOG8" s="193"/>
      <c r="JOH8" s="192"/>
      <c r="JOI8" s="194"/>
      <c r="JOO8" s="192"/>
      <c r="JOP8" s="193"/>
      <c r="JOQ8" s="192"/>
      <c r="JOR8" s="194"/>
      <c r="JOX8" s="192"/>
      <c r="JOY8" s="193"/>
      <c r="JOZ8" s="192"/>
      <c r="JPA8" s="194"/>
      <c r="JPG8" s="192"/>
      <c r="JPH8" s="193"/>
      <c r="JPI8" s="192"/>
      <c r="JPJ8" s="194"/>
      <c r="JPP8" s="192"/>
      <c r="JPQ8" s="193"/>
      <c r="JPR8" s="192"/>
      <c r="JPS8" s="194"/>
      <c r="JPY8" s="192"/>
      <c r="JPZ8" s="193"/>
      <c r="JQA8" s="192"/>
      <c r="JQB8" s="194"/>
      <c r="JQH8" s="192"/>
      <c r="JQI8" s="193"/>
      <c r="JQJ8" s="192"/>
      <c r="JQK8" s="194"/>
      <c r="JQQ8" s="192"/>
      <c r="JQR8" s="193"/>
      <c r="JQS8" s="192"/>
      <c r="JQT8" s="194"/>
      <c r="JQZ8" s="192"/>
      <c r="JRA8" s="193"/>
      <c r="JRB8" s="192"/>
      <c r="JRC8" s="194"/>
      <c r="JRI8" s="192"/>
      <c r="JRJ8" s="193"/>
      <c r="JRK8" s="192"/>
      <c r="JRL8" s="194"/>
      <c r="JRR8" s="192"/>
      <c r="JRS8" s="193"/>
      <c r="JRT8" s="192"/>
      <c r="JRU8" s="194"/>
      <c r="JSA8" s="192"/>
      <c r="JSB8" s="193"/>
      <c r="JSC8" s="192"/>
      <c r="JSD8" s="194"/>
      <c r="JSJ8" s="192"/>
      <c r="JSK8" s="193"/>
      <c r="JSL8" s="192"/>
      <c r="JSM8" s="194"/>
      <c r="JSS8" s="192"/>
      <c r="JST8" s="193"/>
      <c r="JSU8" s="192"/>
      <c r="JSV8" s="194"/>
      <c r="JTB8" s="192"/>
      <c r="JTC8" s="193"/>
      <c r="JTD8" s="192"/>
      <c r="JTE8" s="194"/>
      <c r="JTK8" s="192"/>
      <c r="JTL8" s="193"/>
      <c r="JTM8" s="192"/>
      <c r="JTN8" s="194"/>
      <c r="JTT8" s="192"/>
      <c r="JTU8" s="193"/>
      <c r="JTV8" s="192"/>
      <c r="JTW8" s="194"/>
      <c r="JUC8" s="192"/>
      <c r="JUD8" s="193"/>
      <c r="JUE8" s="192"/>
      <c r="JUF8" s="194"/>
      <c r="JUL8" s="192"/>
      <c r="JUM8" s="193"/>
      <c r="JUN8" s="192"/>
      <c r="JUO8" s="194"/>
      <c r="JUU8" s="192"/>
      <c r="JUV8" s="193"/>
      <c r="JUW8" s="192"/>
      <c r="JUX8" s="194"/>
      <c r="JVD8" s="192"/>
      <c r="JVE8" s="193"/>
      <c r="JVF8" s="192"/>
      <c r="JVG8" s="194"/>
      <c r="JVM8" s="192"/>
      <c r="JVN8" s="193"/>
      <c r="JVO8" s="192"/>
      <c r="JVP8" s="194"/>
      <c r="JVV8" s="192"/>
      <c r="JVW8" s="193"/>
      <c r="JVX8" s="192"/>
      <c r="JVY8" s="194"/>
      <c r="JWE8" s="192"/>
      <c r="JWF8" s="193"/>
      <c r="JWG8" s="192"/>
      <c r="JWH8" s="194"/>
      <c r="JWN8" s="192"/>
      <c r="JWO8" s="193"/>
      <c r="JWP8" s="192"/>
      <c r="JWQ8" s="194"/>
      <c r="JWW8" s="192"/>
      <c r="JWX8" s="193"/>
      <c r="JWY8" s="192"/>
      <c r="JWZ8" s="194"/>
      <c r="JXF8" s="192"/>
      <c r="JXG8" s="193"/>
      <c r="JXH8" s="192"/>
      <c r="JXI8" s="194"/>
      <c r="JXO8" s="192"/>
      <c r="JXP8" s="193"/>
      <c r="JXQ8" s="192"/>
      <c r="JXR8" s="194"/>
      <c r="JXX8" s="192"/>
      <c r="JXY8" s="193"/>
      <c r="JXZ8" s="192"/>
      <c r="JYA8" s="194"/>
      <c r="JYG8" s="192"/>
      <c r="JYH8" s="193"/>
      <c r="JYI8" s="192"/>
      <c r="JYJ8" s="194"/>
      <c r="JYP8" s="192"/>
      <c r="JYQ8" s="193"/>
      <c r="JYR8" s="192"/>
      <c r="JYS8" s="194"/>
      <c r="JYY8" s="192"/>
      <c r="JYZ8" s="193"/>
      <c r="JZA8" s="192"/>
      <c r="JZB8" s="194"/>
      <c r="JZH8" s="192"/>
      <c r="JZI8" s="193"/>
      <c r="JZJ8" s="192"/>
      <c r="JZK8" s="194"/>
      <c r="JZQ8" s="192"/>
      <c r="JZR8" s="193"/>
      <c r="JZS8" s="192"/>
      <c r="JZT8" s="194"/>
      <c r="JZZ8" s="192"/>
      <c r="KAA8" s="193"/>
      <c r="KAB8" s="192"/>
      <c r="KAC8" s="194"/>
      <c r="KAI8" s="192"/>
      <c r="KAJ8" s="193"/>
      <c r="KAK8" s="192"/>
      <c r="KAL8" s="194"/>
      <c r="KAR8" s="192"/>
      <c r="KAS8" s="193"/>
      <c r="KAT8" s="192"/>
      <c r="KAU8" s="194"/>
      <c r="KBA8" s="192"/>
      <c r="KBB8" s="193"/>
      <c r="KBC8" s="192"/>
      <c r="KBD8" s="194"/>
      <c r="KBJ8" s="192"/>
      <c r="KBK8" s="193"/>
      <c r="KBL8" s="192"/>
      <c r="KBM8" s="194"/>
      <c r="KBS8" s="192"/>
      <c r="KBT8" s="193"/>
      <c r="KBU8" s="192"/>
      <c r="KBV8" s="194"/>
      <c r="KCB8" s="192"/>
      <c r="KCC8" s="193"/>
      <c r="KCD8" s="192"/>
      <c r="KCE8" s="194"/>
      <c r="KCK8" s="192"/>
      <c r="KCL8" s="193"/>
      <c r="KCM8" s="192"/>
      <c r="KCN8" s="194"/>
      <c r="KCT8" s="192"/>
      <c r="KCU8" s="193"/>
      <c r="KCV8" s="192"/>
      <c r="KCW8" s="194"/>
      <c r="KDC8" s="192"/>
      <c r="KDD8" s="193"/>
      <c r="KDE8" s="192"/>
      <c r="KDF8" s="194"/>
      <c r="KDL8" s="192"/>
      <c r="KDM8" s="193"/>
      <c r="KDN8" s="192"/>
      <c r="KDO8" s="194"/>
      <c r="KDU8" s="192"/>
      <c r="KDV8" s="193"/>
      <c r="KDW8" s="192"/>
      <c r="KDX8" s="194"/>
      <c r="KED8" s="192"/>
      <c r="KEE8" s="193"/>
      <c r="KEF8" s="192"/>
      <c r="KEG8" s="194"/>
      <c r="KEM8" s="192"/>
      <c r="KEN8" s="193"/>
      <c r="KEO8" s="192"/>
      <c r="KEP8" s="194"/>
      <c r="KEV8" s="192"/>
      <c r="KEW8" s="193"/>
      <c r="KEX8" s="192"/>
      <c r="KEY8" s="194"/>
      <c r="KFE8" s="192"/>
      <c r="KFF8" s="193"/>
      <c r="KFG8" s="192"/>
      <c r="KFH8" s="194"/>
      <c r="KFN8" s="192"/>
      <c r="KFO8" s="193"/>
      <c r="KFP8" s="192"/>
      <c r="KFQ8" s="194"/>
      <c r="KFW8" s="192"/>
      <c r="KFX8" s="193"/>
      <c r="KFY8" s="192"/>
      <c r="KFZ8" s="194"/>
      <c r="KGF8" s="192"/>
      <c r="KGG8" s="193"/>
      <c r="KGH8" s="192"/>
      <c r="KGI8" s="194"/>
      <c r="KGO8" s="192"/>
      <c r="KGP8" s="193"/>
      <c r="KGQ8" s="192"/>
      <c r="KGR8" s="194"/>
      <c r="KGX8" s="192"/>
      <c r="KGY8" s="193"/>
      <c r="KGZ8" s="192"/>
      <c r="KHA8" s="194"/>
      <c r="KHG8" s="192"/>
      <c r="KHH8" s="193"/>
      <c r="KHI8" s="192"/>
      <c r="KHJ8" s="194"/>
      <c r="KHP8" s="192"/>
      <c r="KHQ8" s="193"/>
      <c r="KHR8" s="192"/>
      <c r="KHS8" s="194"/>
      <c r="KHY8" s="192"/>
      <c r="KHZ8" s="193"/>
      <c r="KIA8" s="192"/>
      <c r="KIB8" s="194"/>
      <c r="KIH8" s="192"/>
      <c r="KII8" s="193"/>
      <c r="KIJ8" s="192"/>
      <c r="KIK8" s="194"/>
      <c r="KIQ8" s="192"/>
      <c r="KIR8" s="193"/>
      <c r="KIS8" s="192"/>
      <c r="KIT8" s="194"/>
      <c r="KIZ8" s="192"/>
      <c r="KJA8" s="193"/>
      <c r="KJB8" s="192"/>
      <c r="KJC8" s="194"/>
      <c r="KJI8" s="192"/>
      <c r="KJJ8" s="193"/>
      <c r="KJK8" s="192"/>
      <c r="KJL8" s="194"/>
      <c r="KJR8" s="192"/>
      <c r="KJS8" s="193"/>
      <c r="KJT8" s="192"/>
      <c r="KJU8" s="194"/>
      <c r="KKA8" s="192"/>
      <c r="KKB8" s="193"/>
      <c r="KKC8" s="192"/>
      <c r="KKD8" s="194"/>
      <c r="KKJ8" s="192"/>
      <c r="KKK8" s="193"/>
      <c r="KKL8" s="192"/>
      <c r="KKM8" s="194"/>
      <c r="KKS8" s="192"/>
      <c r="KKT8" s="193"/>
      <c r="KKU8" s="192"/>
      <c r="KKV8" s="194"/>
      <c r="KLB8" s="192"/>
      <c r="KLC8" s="193"/>
      <c r="KLD8" s="192"/>
      <c r="KLE8" s="194"/>
      <c r="KLK8" s="192"/>
      <c r="KLL8" s="193"/>
      <c r="KLM8" s="192"/>
      <c r="KLN8" s="194"/>
      <c r="KLT8" s="192"/>
      <c r="KLU8" s="193"/>
      <c r="KLV8" s="192"/>
      <c r="KLW8" s="194"/>
      <c r="KMC8" s="192"/>
      <c r="KMD8" s="193"/>
      <c r="KME8" s="192"/>
      <c r="KMF8" s="194"/>
      <c r="KML8" s="192"/>
      <c r="KMM8" s="193"/>
      <c r="KMN8" s="192"/>
      <c r="KMO8" s="194"/>
      <c r="KMU8" s="192"/>
      <c r="KMV8" s="193"/>
      <c r="KMW8" s="192"/>
      <c r="KMX8" s="194"/>
      <c r="KND8" s="192"/>
      <c r="KNE8" s="193"/>
      <c r="KNF8" s="192"/>
      <c r="KNG8" s="194"/>
      <c r="KNM8" s="192"/>
      <c r="KNN8" s="193"/>
      <c r="KNO8" s="192"/>
      <c r="KNP8" s="194"/>
      <c r="KNV8" s="192"/>
      <c r="KNW8" s="193"/>
      <c r="KNX8" s="192"/>
      <c r="KNY8" s="194"/>
      <c r="KOE8" s="192"/>
      <c r="KOF8" s="193"/>
      <c r="KOG8" s="192"/>
      <c r="KOH8" s="194"/>
      <c r="KON8" s="192"/>
      <c r="KOO8" s="193"/>
      <c r="KOP8" s="192"/>
      <c r="KOQ8" s="194"/>
      <c r="KOW8" s="192"/>
      <c r="KOX8" s="193"/>
      <c r="KOY8" s="192"/>
      <c r="KOZ8" s="194"/>
      <c r="KPF8" s="192"/>
      <c r="KPG8" s="193"/>
      <c r="KPH8" s="192"/>
      <c r="KPI8" s="194"/>
      <c r="KPO8" s="192"/>
      <c r="KPP8" s="193"/>
      <c r="KPQ8" s="192"/>
      <c r="KPR8" s="194"/>
      <c r="KPX8" s="192"/>
      <c r="KPY8" s="193"/>
      <c r="KPZ8" s="192"/>
      <c r="KQA8" s="194"/>
      <c r="KQG8" s="192"/>
      <c r="KQH8" s="193"/>
      <c r="KQI8" s="192"/>
      <c r="KQJ8" s="194"/>
      <c r="KQP8" s="192"/>
      <c r="KQQ8" s="193"/>
      <c r="KQR8" s="192"/>
      <c r="KQS8" s="194"/>
      <c r="KQY8" s="192"/>
      <c r="KQZ8" s="193"/>
      <c r="KRA8" s="192"/>
      <c r="KRB8" s="194"/>
      <c r="KRH8" s="192"/>
      <c r="KRI8" s="193"/>
      <c r="KRJ8" s="192"/>
      <c r="KRK8" s="194"/>
      <c r="KRQ8" s="192"/>
      <c r="KRR8" s="193"/>
      <c r="KRS8" s="192"/>
      <c r="KRT8" s="194"/>
      <c r="KRZ8" s="192"/>
      <c r="KSA8" s="193"/>
      <c r="KSB8" s="192"/>
      <c r="KSC8" s="194"/>
      <c r="KSI8" s="192"/>
      <c r="KSJ8" s="193"/>
      <c r="KSK8" s="192"/>
      <c r="KSL8" s="194"/>
      <c r="KSR8" s="192"/>
      <c r="KSS8" s="193"/>
      <c r="KST8" s="192"/>
      <c r="KSU8" s="194"/>
      <c r="KTA8" s="192"/>
      <c r="KTB8" s="193"/>
      <c r="KTC8" s="192"/>
      <c r="KTD8" s="194"/>
      <c r="KTJ8" s="192"/>
      <c r="KTK8" s="193"/>
      <c r="KTL8" s="192"/>
      <c r="KTM8" s="194"/>
      <c r="KTS8" s="192"/>
      <c r="KTT8" s="193"/>
      <c r="KTU8" s="192"/>
      <c r="KTV8" s="194"/>
      <c r="KUB8" s="192"/>
      <c r="KUC8" s="193"/>
      <c r="KUD8" s="192"/>
      <c r="KUE8" s="194"/>
      <c r="KUK8" s="192"/>
      <c r="KUL8" s="193"/>
      <c r="KUM8" s="192"/>
      <c r="KUN8" s="194"/>
      <c r="KUT8" s="192"/>
      <c r="KUU8" s="193"/>
      <c r="KUV8" s="192"/>
      <c r="KUW8" s="194"/>
      <c r="KVC8" s="192"/>
      <c r="KVD8" s="193"/>
      <c r="KVE8" s="192"/>
      <c r="KVF8" s="194"/>
      <c r="KVL8" s="192"/>
      <c r="KVM8" s="193"/>
      <c r="KVN8" s="192"/>
      <c r="KVO8" s="194"/>
      <c r="KVU8" s="192"/>
      <c r="KVV8" s="193"/>
      <c r="KVW8" s="192"/>
      <c r="KVX8" s="194"/>
      <c r="KWD8" s="192"/>
      <c r="KWE8" s="193"/>
      <c r="KWF8" s="192"/>
      <c r="KWG8" s="194"/>
      <c r="KWM8" s="192"/>
      <c r="KWN8" s="193"/>
      <c r="KWO8" s="192"/>
      <c r="KWP8" s="194"/>
      <c r="KWV8" s="192"/>
      <c r="KWW8" s="193"/>
      <c r="KWX8" s="192"/>
      <c r="KWY8" s="194"/>
      <c r="KXE8" s="192"/>
      <c r="KXF8" s="193"/>
      <c r="KXG8" s="192"/>
      <c r="KXH8" s="194"/>
      <c r="KXN8" s="192"/>
      <c r="KXO8" s="193"/>
      <c r="KXP8" s="192"/>
      <c r="KXQ8" s="194"/>
      <c r="KXW8" s="192"/>
      <c r="KXX8" s="193"/>
      <c r="KXY8" s="192"/>
      <c r="KXZ8" s="194"/>
      <c r="KYF8" s="192"/>
      <c r="KYG8" s="193"/>
      <c r="KYH8" s="192"/>
      <c r="KYI8" s="194"/>
      <c r="KYO8" s="192"/>
      <c r="KYP8" s="193"/>
      <c r="KYQ8" s="192"/>
      <c r="KYR8" s="194"/>
      <c r="KYX8" s="192"/>
      <c r="KYY8" s="193"/>
      <c r="KYZ8" s="192"/>
      <c r="KZA8" s="194"/>
      <c r="KZG8" s="192"/>
      <c r="KZH8" s="193"/>
      <c r="KZI8" s="192"/>
      <c r="KZJ8" s="194"/>
      <c r="KZP8" s="192"/>
      <c r="KZQ8" s="193"/>
      <c r="KZR8" s="192"/>
      <c r="KZS8" s="194"/>
      <c r="KZY8" s="192"/>
      <c r="KZZ8" s="193"/>
      <c r="LAA8" s="192"/>
      <c r="LAB8" s="194"/>
      <c r="LAH8" s="192"/>
      <c r="LAI8" s="193"/>
      <c r="LAJ8" s="192"/>
      <c r="LAK8" s="194"/>
      <c r="LAQ8" s="192"/>
      <c r="LAR8" s="193"/>
      <c r="LAS8" s="192"/>
      <c r="LAT8" s="194"/>
      <c r="LAZ8" s="192"/>
      <c r="LBA8" s="193"/>
      <c r="LBB8" s="192"/>
      <c r="LBC8" s="194"/>
      <c r="LBI8" s="192"/>
      <c r="LBJ8" s="193"/>
      <c r="LBK8" s="192"/>
      <c r="LBL8" s="194"/>
      <c r="LBR8" s="192"/>
      <c r="LBS8" s="193"/>
      <c r="LBT8" s="192"/>
      <c r="LBU8" s="194"/>
      <c r="LCA8" s="192"/>
      <c r="LCB8" s="193"/>
      <c r="LCC8" s="192"/>
      <c r="LCD8" s="194"/>
      <c r="LCJ8" s="192"/>
      <c r="LCK8" s="193"/>
      <c r="LCL8" s="192"/>
      <c r="LCM8" s="194"/>
      <c r="LCS8" s="192"/>
      <c r="LCT8" s="193"/>
      <c r="LCU8" s="192"/>
      <c r="LCV8" s="194"/>
      <c r="LDB8" s="192"/>
      <c r="LDC8" s="193"/>
      <c r="LDD8" s="192"/>
      <c r="LDE8" s="194"/>
      <c r="LDK8" s="192"/>
      <c r="LDL8" s="193"/>
      <c r="LDM8" s="192"/>
      <c r="LDN8" s="194"/>
      <c r="LDT8" s="192"/>
      <c r="LDU8" s="193"/>
      <c r="LDV8" s="192"/>
      <c r="LDW8" s="194"/>
      <c r="LEC8" s="192"/>
      <c r="LED8" s="193"/>
      <c r="LEE8" s="192"/>
      <c r="LEF8" s="194"/>
      <c r="LEL8" s="192"/>
      <c r="LEM8" s="193"/>
      <c r="LEN8" s="192"/>
      <c r="LEO8" s="194"/>
      <c r="LEU8" s="192"/>
      <c r="LEV8" s="193"/>
      <c r="LEW8" s="192"/>
      <c r="LEX8" s="194"/>
      <c r="LFD8" s="192"/>
      <c r="LFE8" s="193"/>
      <c r="LFF8" s="192"/>
      <c r="LFG8" s="194"/>
      <c r="LFM8" s="192"/>
      <c r="LFN8" s="193"/>
      <c r="LFO8" s="192"/>
      <c r="LFP8" s="194"/>
      <c r="LFV8" s="192"/>
      <c r="LFW8" s="193"/>
      <c r="LFX8" s="192"/>
      <c r="LFY8" s="194"/>
      <c r="LGE8" s="192"/>
      <c r="LGF8" s="193"/>
      <c r="LGG8" s="192"/>
      <c r="LGH8" s="194"/>
      <c r="LGN8" s="192"/>
      <c r="LGO8" s="193"/>
      <c r="LGP8" s="192"/>
      <c r="LGQ8" s="194"/>
      <c r="LGW8" s="192"/>
      <c r="LGX8" s="193"/>
      <c r="LGY8" s="192"/>
      <c r="LGZ8" s="194"/>
      <c r="LHF8" s="192"/>
      <c r="LHG8" s="193"/>
      <c r="LHH8" s="192"/>
      <c r="LHI8" s="194"/>
      <c r="LHO8" s="192"/>
      <c r="LHP8" s="193"/>
      <c r="LHQ8" s="192"/>
      <c r="LHR8" s="194"/>
      <c r="LHX8" s="192"/>
      <c r="LHY8" s="193"/>
      <c r="LHZ8" s="192"/>
      <c r="LIA8" s="194"/>
      <c r="LIG8" s="192"/>
      <c r="LIH8" s="193"/>
      <c r="LII8" s="192"/>
      <c r="LIJ8" s="194"/>
      <c r="LIP8" s="192"/>
      <c r="LIQ8" s="193"/>
      <c r="LIR8" s="192"/>
      <c r="LIS8" s="194"/>
      <c r="LIY8" s="192"/>
      <c r="LIZ8" s="193"/>
      <c r="LJA8" s="192"/>
      <c r="LJB8" s="194"/>
      <c r="LJH8" s="192"/>
      <c r="LJI8" s="193"/>
      <c r="LJJ8" s="192"/>
      <c r="LJK8" s="194"/>
      <c r="LJQ8" s="192"/>
      <c r="LJR8" s="193"/>
      <c r="LJS8" s="192"/>
      <c r="LJT8" s="194"/>
      <c r="LJZ8" s="192"/>
      <c r="LKA8" s="193"/>
      <c r="LKB8" s="192"/>
      <c r="LKC8" s="194"/>
      <c r="LKI8" s="192"/>
      <c r="LKJ8" s="193"/>
      <c r="LKK8" s="192"/>
      <c r="LKL8" s="194"/>
      <c r="LKR8" s="192"/>
      <c r="LKS8" s="193"/>
      <c r="LKT8" s="192"/>
      <c r="LKU8" s="194"/>
      <c r="LLA8" s="192"/>
      <c r="LLB8" s="193"/>
      <c r="LLC8" s="192"/>
      <c r="LLD8" s="194"/>
      <c r="LLJ8" s="192"/>
      <c r="LLK8" s="193"/>
      <c r="LLL8" s="192"/>
      <c r="LLM8" s="194"/>
      <c r="LLS8" s="192"/>
      <c r="LLT8" s="193"/>
      <c r="LLU8" s="192"/>
      <c r="LLV8" s="194"/>
      <c r="LMB8" s="192"/>
      <c r="LMC8" s="193"/>
      <c r="LMD8" s="192"/>
      <c r="LME8" s="194"/>
      <c r="LMK8" s="192"/>
      <c r="LML8" s="193"/>
      <c r="LMM8" s="192"/>
      <c r="LMN8" s="194"/>
      <c r="LMT8" s="192"/>
      <c r="LMU8" s="193"/>
      <c r="LMV8" s="192"/>
      <c r="LMW8" s="194"/>
      <c r="LNC8" s="192"/>
      <c r="LND8" s="193"/>
      <c r="LNE8" s="192"/>
      <c r="LNF8" s="194"/>
      <c r="LNL8" s="192"/>
      <c r="LNM8" s="193"/>
      <c r="LNN8" s="192"/>
      <c r="LNO8" s="194"/>
      <c r="LNU8" s="192"/>
      <c r="LNV8" s="193"/>
      <c r="LNW8" s="192"/>
      <c r="LNX8" s="194"/>
      <c r="LOD8" s="192"/>
      <c r="LOE8" s="193"/>
      <c r="LOF8" s="192"/>
      <c r="LOG8" s="194"/>
      <c r="LOM8" s="192"/>
      <c r="LON8" s="193"/>
      <c r="LOO8" s="192"/>
      <c r="LOP8" s="194"/>
      <c r="LOV8" s="192"/>
      <c r="LOW8" s="193"/>
      <c r="LOX8" s="192"/>
      <c r="LOY8" s="194"/>
      <c r="LPE8" s="192"/>
      <c r="LPF8" s="193"/>
      <c r="LPG8" s="192"/>
      <c r="LPH8" s="194"/>
      <c r="LPN8" s="192"/>
      <c r="LPO8" s="193"/>
      <c r="LPP8" s="192"/>
      <c r="LPQ8" s="194"/>
      <c r="LPW8" s="192"/>
      <c r="LPX8" s="193"/>
      <c r="LPY8" s="192"/>
      <c r="LPZ8" s="194"/>
      <c r="LQF8" s="192"/>
      <c r="LQG8" s="193"/>
      <c r="LQH8" s="192"/>
      <c r="LQI8" s="194"/>
      <c r="LQO8" s="192"/>
      <c r="LQP8" s="193"/>
      <c r="LQQ8" s="192"/>
      <c r="LQR8" s="194"/>
      <c r="LQX8" s="192"/>
      <c r="LQY8" s="193"/>
      <c r="LQZ8" s="192"/>
      <c r="LRA8" s="194"/>
      <c r="LRG8" s="192"/>
      <c r="LRH8" s="193"/>
      <c r="LRI8" s="192"/>
      <c r="LRJ8" s="194"/>
      <c r="LRP8" s="192"/>
      <c r="LRQ8" s="193"/>
      <c r="LRR8" s="192"/>
      <c r="LRS8" s="194"/>
      <c r="LRY8" s="192"/>
      <c r="LRZ8" s="193"/>
      <c r="LSA8" s="192"/>
      <c r="LSB8" s="194"/>
      <c r="LSH8" s="192"/>
      <c r="LSI8" s="193"/>
      <c r="LSJ8" s="192"/>
      <c r="LSK8" s="194"/>
      <c r="LSQ8" s="192"/>
      <c r="LSR8" s="193"/>
      <c r="LSS8" s="192"/>
      <c r="LST8" s="194"/>
      <c r="LSZ8" s="192"/>
      <c r="LTA8" s="193"/>
      <c r="LTB8" s="192"/>
      <c r="LTC8" s="194"/>
      <c r="LTI8" s="192"/>
      <c r="LTJ8" s="193"/>
      <c r="LTK8" s="192"/>
      <c r="LTL8" s="194"/>
      <c r="LTR8" s="192"/>
      <c r="LTS8" s="193"/>
      <c r="LTT8" s="192"/>
      <c r="LTU8" s="194"/>
      <c r="LUA8" s="192"/>
      <c r="LUB8" s="193"/>
      <c r="LUC8" s="192"/>
      <c r="LUD8" s="194"/>
      <c r="LUJ8" s="192"/>
      <c r="LUK8" s="193"/>
      <c r="LUL8" s="192"/>
      <c r="LUM8" s="194"/>
      <c r="LUS8" s="192"/>
      <c r="LUT8" s="193"/>
      <c r="LUU8" s="192"/>
      <c r="LUV8" s="194"/>
      <c r="LVB8" s="192"/>
      <c r="LVC8" s="193"/>
      <c r="LVD8" s="192"/>
      <c r="LVE8" s="194"/>
      <c r="LVK8" s="192"/>
      <c r="LVL8" s="193"/>
      <c r="LVM8" s="192"/>
      <c r="LVN8" s="194"/>
      <c r="LVT8" s="192"/>
      <c r="LVU8" s="193"/>
      <c r="LVV8" s="192"/>
      <c r="LVW8" s="194"/>
      <c r="LWC8" s="192"/>
      <c r="LWD8" s="193"/>
      <c r="LWE8" s="192"/>
      <c r="LWF8" s="194"/>
      <c r="LWL8" s="192"/>
      <c r="LWM8" s="193"/>
      <c r="LWN8" s="192"/>
      <c r="LWO8" s="194"/>
      <c r="LWU8" s="192"/>
      <c r="LWV8" s="193"/>
      <c r="LWW8" s="192"/>
      <c r="LWX8" s="194"/>
      <c r="LXD8" s="192"/>
      <c r="LXE8" s="193"/>
      <c r="LXF8" s="192"/>
      <c r="LXG8" s="194"/>
      <c r="LXM8" s="192"/>
      <c r="LXN8" s="193"/>
      <c r="LXO8" s="192"/>
      <c r="LXP8" s="194"/>
      <c r="LXV8" s="192"/>
      <c r="LXW8" s="193"/>
      <c r="LXX8" s="192"/>
      <c r="LXY8" s="194"/>
      <c r="LYE8" s="192"/>
      <c r="LYF8" s="193"/>
      <c r="LYG8" s="192"/>
      <c r="LYH8" s="194"/>
      <c r="LYN8" s="192"/>
      <c r="LYO8" s="193"/>
      <c r="LYP8" s="192"/>
      <c r="LYQ8" s="194"/>
      <c r="LYW8" s="192"/>
      <c r="LYX8" s="193"/>
      <c r="LYY8" s="192"/>
      <c r="LYZ8" s="194"/>
      <c r="LZF8" s="192"/>
      <c r="LZG8" s="193"/>
      <c r="LZH8" s="192"/>
      <c r="LZI8" s="194"/>
      <c r="LZO8" s="192"/>
      <c r="LZP8" s="193"/>
      <c r="LZQ8" s="192"/>
      <c r="LZR8" s="194"/>
      <c r="LZX8" s="192"/>
      <c r="LZY8" s="193"/>
      <c r="LZZ8" s="192"/>
      <c r="MAA8" s="194"/>
      <c r="MAG8" s="192"/>
      <c r="MAH8" s="193"/>
      <c r="MAI8" s="192"/>
      <c r="MAJ8" s="194"/>
      <c r="MAP8" s="192"/>
      <c r="MAQ8" s="193"/>
      <c r="MAR8" s="192"/>
      <c r="MAS8" s="194"/>
      <c r="MAY8" s="192"/>
      <c r="MAZ8" s="193"/>
      <c r="MBA8" s="192"/>
      <c r="MBB8" s="194"/>
      <c r="MBH8" s="192"/>
      <c r="MBI8" s="193"/>
      <c r="MBJ8" s="192"/>
      <c r="MBK8" s="194"/>
      <c r="MBQ8" s="192"/>
      <c r="MBR8" s="193"/>
      <c r="MBS8" s="192"/>
      <c r="MBT8" s="194"/>
      <c r="MBZ8" s="192"/>
      <c r="MCA8" s="193"/>
      <c r="MCB8" s="192"/>
      <c r="MCC8" s="194"/>
      <c r="MCI8" s="192"/>
      <c r="MCJ8" s="193"/>
      <c r="MCK8" s="192"/>
      <c r="MCL8" s="194"/>
      <c r="MCR8" s="192"/>
      <c r="MCS8" s="193"/>
      <c r="MCT8" s="192"/>
      <c r="MCU8" s="194"/>
      <c r="MDA8" s="192"/>
      <c r="MDB8" s="193"/>
      <c r="MDC8" s="192"/>
      <c r="MDD8" s="194"/>
      <c r="MDJ8" s="192"/>
      <c r="MDK8" s="193"/>
      <c r="MDL8" s="192"/>
      <c r="MDM8" s="194"/>
      <c r="MDS8" s="192"/>
      <c r="MDT8" s="193"/>
      <c r="MDU8" s="192"/>
      <c r="MDV8" s="194"/>
      <c r="MEB8" s="192"/>
      <c r="MEC8" s="193"/>
      <c r="MED8" s="192"/>
      <c r="MEE8" s="194"/>
      <c r="MEK8" s="192"/>
      <c r="MEL8" s="193"/>
      <c r="MEM8" s="192"/>
      <c r="MEN8" s="194"/>
      <c r="MET8" s="192"/>
      <c r="MEU8" s="193"/>
      <c r="MEV8" s="192"/>
      <c r="MEW8" s="194"/>
      <c r="MFC8" s="192"/>
      <c r="MFD8" s="193"/>
      <c r="MFE8" s="192"/>
      <c r="MFF8" s="194"/>
      <c r="MFL8" s="192"/>
      <c r="MFM8" s="193"/>
      <c r="MFN8" s="192"/>
      <c r="MFO8" s="194"/>
      <c r="MFU8" s="192"/>
      <c r="MFV8" s="193"/>
      <c r="MFW8" s="192"/>
      <c r="MFX8" s="194"/>
      <c r="MGD8" s="192"/>
      <c r="MGE8" s="193"/>
      <c r="MGF8" s="192"/>
      <c r="MGG8" s="194"/>
      <c r="MGM8" s="192"/>
      <c r="MGN8" s="193"/>
      <c r="MGO8" s="192"/>
      <c r="MGP8" s="194"/>
      <c r="MGV8" s="192"/>
      <c r="MGW8" s="193"/>
      <c r="MGX8" s="192"/>
      <c r="MGY8" s="194"/>
      <c r="MHE8" s="192"/>
      <c r="MHF8" s="193"/>
      <c r="MHG8" s="192"/>
      <c r="MHH8" s="194"/>
      <c r="MHN8" s="192"/>
      <c r="MHO8" s="193"/>
      <c r="MHP8" s="192"/>
      <c r="MHQ8" s="194"/>
      <c r="MHW8" s="192"/>
      <c r="MHX8" s="193"/>
      <c r="MHY8" s="192"/>
      <c r="MHZ8" s="194"/>
      <c r="MIF8" s="192"/>
      <c r="MIG8" s="193"/>
      <c r="MIH8" s="192"/>
      <c r="MII8" s="194"/>
      <c r="MIO8" s="192"/>
      <c r="MIP8" s="193"/>
      <c r="MIQ8" s="192"/>
      <c r="MIR8" s="194"/>
      <c r="MIX8" s="192"/>
      <c r="MIY8" s="193"/>
      <c r="MIZ8" s="192"/>
      <c r="MJA8" s="194"/>
      <c r="MJG8" s="192"/>
      <c r="MJH8" s="193"/>
      <c r="MJI8" s="192"/>
      <c r="MJJ8" s="194"/>
      <c r="MJP8" s="192"/>
      <c r="MJQ8" s="193"/>
      <c r="MJR8" s="192"/>
      <c r="MJS8" s="194"/>
      <c r="MJY8" s="192"/>
      <c r="MJZ8" s="193"/>
      <c r="MKA8" s="192"/>
      <c r="MKB8" s="194"/>
      <c r="MKH8" s="192"/>
      <c r="MKI8" s="193"/>
      <c r="MKJ8" s="192"/>
      <c r="MKK8" s="194"/>
      <c r="MKQ8" s="192"/>
      <c r="MKR8" s="193"/>
      <c r="MKS8" s="192"/>
      <c r="MKT8" s="194"/>
      <c r="MKZ8" s="192"/>
      <c r="MLA8" s="193"/>
      <c r="MLB8" s="192"/>
      <c r="MLC8" s="194"/>
      <c r="MLI8" s="192"/>
      <c r="MLJ8" s="193"/>
      <c r="MLK8" s="192"/>
      <c r="MLL8" s="194"/>
      <c r="MLR8" s="192"/>
      <c r="MLS8" s="193"/>
      <c r="MLT8" s="192"/>
      <c r="MLU8" s="194"/>
      <c r="MMA8" s="192"/>
      <c r="MMB8" s="193"/>
      <c r="MMC8" s="192"/>
      <c r="MMD8" s="194"/>
      <c r="MMJ8" s="192"/>
      <c r="MMK8" s="193"/>
      <c r="MML8" s="192"/>
      <c r="MMM8" s="194"/>
      <c r="MMS8" s="192"/>
      <c r="MMT8" s="193"/>
      <c r="MMU8" s="192"/>
      <c r="MMV8" s="194"/>
      <c r="MNB8" s="192"/>
      <c r="MNC8" s="193"/>
      <c r="MND8" s="192"/>
      <c r="MNE8" s="194"/>
      <c r="MNK8" s="192"/>
      <c r="MNL8" s="193"/>
      <c r="MNM8" s="192"/>
      <c r="MNN8" s="194"/>
      <c r="MNT8" s="192"/>
      <c r="MNU8" s="193"/>
      <c r="MNV8" s="192"/>
      <c r="MNW8" s="194"/>
      <c r="MOC8" s="192"/>
      <c r="MOD8" s="193"/>
      <c r="MOE8" s="192"/>
      <c r="MOF8" s="194"/>
      <c r="MOL8" s="192"/>
      <c r="MOM8" s="193"/>
      <c r="MON8" s="192"/>
      <c r="MOO8" s="194"/>
      <c r="MOU8" s="192"/>
      <c r="MOV8" s="193"/>
      <c r="MOW8" s="192"/>
      <c r="MOX8" s="194"/>
      <c r="MPD8" s="192"/>
      <c r="MPE8" s="193"/>
      <c r="MPF8" s="192"/>
      <c r="MPG8" s="194"/>
      <c r="MPM8" s="192"/>
      <c r="MPN8" s="193"/>
      <c r="MPO8" s="192"/>
      <c r="MPP8" s="194"/>
      <c r="MPV8" s="192"/>
      <c r="MPW8" s="193"/>
      <c r="MPX8" s="192"/>
      <c r="MPY8" s="194"/>
      <c r="MQE8" s="192"/>
      <c r="MQF8" s="193"/>
      <c r="MQG8" s="192"/>
      <c r="MQH8" s="194"/>
      <c r="MQN8" s="192"/>
      <c r="MQO8" s="193"/>
      <c r="MQP8" s="192"/>
      <c r="MQQ8" s="194"/>
      <c r="MQW8" s="192"/>
      <c r="MQX8" s="193"/>
      <c r="MQY8" s="192"/>
      <c r="MQZ8" s="194"/>
      <c r="MRF8" s="192"/>
      <c r="MRG8" s="193"/>
      <c r="MRH8" s="192"/>
      <c r="MRI8" s="194"/>
      <c r="MRO8" s="192"/>
      <c r="MRP8" s="193"/>
      <c r="MRQ8" s="192"/>
      <c r="MRR8" s="194"/>
      <c r="MRX8" s="192"/>
      <c r="MRY8" s="193"/>
      <c r="MRZ8" s="192"/>
      <c r="MSA8" s="194"/>
      <c r="MSG8" s="192"/>
      <c r="MSH8" s="193"/>
      <c r="MSI8" s="192"/>
      <c r="MSJ8" s="194"/>
      <c r="MSP8" s="192"/>
      <c r="MSQ8" s="193"/>
      <c r="MSR8" s="192"/>
      <c r="MSS8" s="194"/>
      <c r="MSY8" s="192"/>
      <c r="MSZ8" s="193"/>
      <c r="MTA8" s="192"/>
      <c r="MTB8" s="194"/>
      <c r="MTH8" s="192"/>
      <c r="MTI8" s="193"/>
      <c r="MTJ8" s="192"/>
      <c r="MTK8" s="194"/>
      <c r="MTQ8" s="192"/>
      <c r="MTR8" s="193"/>
      <c r="MTS8" s="192"/>
      <c r="MTT8" s="194"/>
      <c r="MTZ8" s="192"/>
      <c r="MUA8" s="193"/>
      <c r="MUB8" s="192"/>
      <c r="MUC8" s="194"/>
      <c r="MUI8" s="192"/>
      <c r="MUJ8" s="193"/>
      <c r="MUK8" s="192"/>
      <c r="MUL8" s="194"/>
      <c r="MUR8" s="192"/>
      <c r="MUS8" s="193"/>
      <c r="MUT8" s="192"/>
      <c r="MUU8" s="194"/>
      <c r="MVA8" s="192"/>
      <c r="MVB8" s="193"/>
      <c r="MVC8" s="192"/>
      <c r="MVD8" s="194"/>
      <c r="MVJ8" s="192"/>
      <c r="MVK8" s="193"/>
      <c r="MVL8" s="192"/>
      <c r="MVM8" s="194"/>
      <c r="MVS8" s="192"/>
      <c r="MVT8" s="193"/>
      <c r="MVU8" s="192"/>
      <c r="MVV8" s="194"/>
      <c r="MWB8" s="192"/>
      <c r="MWC8" s="193"/>
      <c r="MWD8" s="192"/>
      <c r="MWE8" s="194"/>
      <c r="MWK8" s="192"/>
      <c r="MWL8" s="193"/>
      <c r="MWM8" s="192"/>
      <c r="MWN8" s="194"/>
      <c r="MWT8" s="192"/>
      <c r="MWU8" s="193"/>
      <c r="MWV8" s="192"/>
      <c r="MWW8" s="194"/>
      <c r="MXC8" s="192"/>
      <c r="MXD8" s="193"/>
      <c r="MXE8" s="192"/>
      <c r="MXF8" s="194"/>
      <c r="MXL8" s="192"/>
      <c r="MXM8" s="193"/>
      <c r="MXN8" s="192"/>
      <c r="MXO8" s="194"/>
      <c r="MXU8" s="192"/>
      <c r="MXV8" s="193"/>
      <c r="MXW8" s="192"/>
      <c r="MXX8" s="194"/>
      <c r="MYD8" s="192"/>
      <c r="MYE8" s="193"/>
      <c r="MYF8" s="192"/>
      <c r="MYG8" s="194"/>
      <c r="MYM8" s="192"/>
      <c r="MYN8" s="193"/>
      <c r="MYO8" s="192"/>
      <c r="MYP8" s="194"/>
      <c r="MYV8" s="192"/>
      <c r="MYW8" s="193"/>
      <c r="MYX8" s="192"/>
      <c r="MYY8" s="194"/>
      <c r="MZE8" s="192"/>
      <c r="MZF8" s="193"/>
      <c r="MZG8" s="192"/>
      <c r="MZH8" s="194"/>
      <c r="MZN8" s="192"/>
      <c r="MZO8" s="193"/>
      <c r="MZP8" s="192"/>
      <c r="MZQ8" s="194"/>
      <c r="MZW8" s="192"/>
      <c r="MZX8" s="193"/>
      <c r="MZY8" s="192"/>
      <c r="MZZ8" s="194"/>
      <c r="NAF8" s="192"/>
      <c r="NAG8" s="193"/>
      <c r="NAH8" s="192"/>
      <c r="NAI8" s="194"/>
      <c r="NAO8" s="192"/>
      <c r="NAP8" s="193"/>
      <c r="NAQ8" s="192"/>
      <c r="NAR8" s="194"/>
      <c r="NAX8" s="192"/>
      <c r="NAY8" s="193"/>
      <c r="NAZ8" s="192"/>
      <c r="NBA8" s="194"/>
      <c r="NBG8" s="192"/>
      <c r="NBH8" s="193"/>
      <c r="NBI8" s="192"/>
      <c r="NBJ8" s="194"/>
      <c r="NBP8" s="192"/>
      <c r="NBQ8" s="193"/>
      <c r="NBR8" s="192"/>
      <c r="NBS8" s="194"/>
      <c r="NBY8" s="192"/>
      <c r="NBZ8" s="193"/>
      <c r="NCA8" s="192"/>
      <c r="NCB8" s="194"/>
      <c r="NCH8" s="192"/>
      <c r="NCI8" s="193"/>
      <c r="NCJ8" s="192"/>
      <c r="NCK8" s="194"/>
      <c r="NCQ8" s="192"/>
      <c r="NCR8" s="193"/>
      <c r="NCS8" s="192"/>
      <c r="NCT8" s="194"/>
      <c r="NCZ8" s="192"/>
      <c r="NDA8" s="193"/>
      <c r="NDB8" s="192"/>
      <c r="NDC8" s="194"/>
      <c r="NDI8" s="192"/>
      <c r="NDJ8" s="193"/>
      <c r="NDK8" s="192"/>
      <c r="NDL8" s="194"/>
      <c r="NDR8" s="192"/>
      <c r="NDS8" s="193"/>
      <c r="NDT8" s="192"/>
      <c r="NDU8" s="194"/>
      <c r="NEA8" s="192"/>
      <c r="NEB8" s="193"/>
      <c r="NEC8" s="192"/>
      <c r="NED8" s="194"/>
      <c r="NEJ8" s="192"/>
      <c r="NEK8" s="193"/>
      <c r="NEL8" s="192"/>
      <c r="NEM8" s="194"/>
      <c r="NES8" s="192"/>
      <c r="NET8" s="193"/>
      <c r="NEU8" s="192"/>
      <c r="NEV8" s="194"/>
      <c r="NFB8" s="192"/>
      <c r="NFC8" s="193"/>
      <c r="NFD8" s="192"/>
      <c r="NFE8" s="194"/>
      <c r="NFK8" s="192"/>
      <c r="NFL8" s="193"/>
      <c r="NFM8" s="192"/>
      <c r="NFN8" s="194"/>
      <c r="NFT8" s="192"/>
      <c r="NFU8" s="193"/>
      <c r="NFV8" s="192"/>
      <c r="NFW8" s="194"/>
      <c r="NGC8" s="192"/>
      <c r="NGD8" s="193"/>
      <c r="NGE8" s="192"/>
      <c r="NGF8" s="194"/>
      <c r="NGL8" s="192"/>
      <c r="NGM8" s="193"/>
      <c r="NGN8" s="192"/>
      <c r="NGO8" s="194"/>
      <c r="NGU8" s="192"/>
      <c r="NGV8" s="193"/>
      <c r="NGW8" s="192"/>
      <c r="NGX8" s="194"/>
      <c r="NHD8" s="192"/>
      <c r="NHE8" s="193"/>
      <c r="NHF8" s="192"/>
      <c r="NHG8" s="194"/>
      <c r="NHM8" s="192"/>
      <c r="NHN8" s="193"/>
      <c r="NHO8" s="192"/>
      <c r="NHP8" s="194"/>
      <c r="NHV8" s="192"/>
      <c r="NHW8" s="193"/>
      <c r="NHX8" s="192"/>
      <c r="NHY8" s="194"/>
      <c r="NIE8" s="192"/>
      <c r="NIF8" s="193"/>
      <c r="NIG8" s="192"/>
      <c r="NIH8" s="194"/>
      <c r="NIN8" s="192"/>
      <c r="NIO8" s="193"/>
      <c r="NIP8" s="192"/>
      <c r="NIQ8" s="194"/>
      <c r="NIW8" s="192"/>
      <c r="NIX8" s="193"/>
      <c r="NIY8" s="192"/>
      <c r="NIZ8" s="194"/>
      <c r="NJF8" s="192"/>
      <c r="NJG8" s="193"/>
      <c r="NJH8" s="192"/>
      <c r="NJI8" s="194"/>
      <c r="NJO8" s="192"/>
      <c r="NJP8" s="193"/>
      <c r="NJQ8" s="192"/>
      <c r="NJR8" s="194"/>
      <c r="NJX8" s="192"/>
      <c r="NJY8" s="193"/>
      <c r="NJZ8" s="192"/>
      <c r="NKA8" s="194"/>
      <c r="NKG8" s="192"/>
      <c r="NKH8" s="193"/>
      <c r="NKI8" s="192"/>
      <c r="NKJ8" s="194"/>
      <c r="NKP8" s="192"/>
      <c r="NKQ8" s="193"/>
      <c r="NKR8" s="192"/>
      <c r="NKS8" s="194"/>
      <c r="NKY8" s="192"/>
      <c r="NKZ8" s="193"/>
      <c r="NLA8" s="192"/>
      <c r="NLB8" s="194"/>
      <c r="NLH8" s="192"/>
      <c r="NLI8" s="193"/>
      <c r="NLJ8" s="192"/>
      <c r="NLK8" s="194"/>
      <c r="NLQ8" s="192"/>
      <c r="NLR8" s="193"/>
      <c r="NLS8" s="192"/>
      <c r="NLT8" s="194"/>
      <c r="NLZ8" s="192"/>
      <c r="NMA8" s="193"/>
      <c r="NMB8" s="192"/>
      <c r="NMC8" s="194"/>
      <c r="NMI8" s="192"/>
      <c r="NMJ8" s="193"/>
      <c r="NMK8" s="192"/>
      <c r="NML8" s="194"/>
      <c r="NMR8" s="192"/>
      <c r="NMS8" s="193"/>
      <c r="NMT8" s="192"/>
      <c r="NMU8" s="194"/>
      <c r="NNA8" s="192"/>
      <c r="NNB8" s="193"/>
      <c r="NNC8" s="192"/>
      <c r="NND8" s="194"/>
      <c r="NNJ8" s="192"/>
      <c r="NNK8" s="193"/>
      <c r="NNL8" s="192"/>
      <c r="NNM8" s="194"/>
      <c r="NNS8" s="192"/>
      <c r="NNT8" s="193"/>
      <c r="NNU8" s="192"/>
      <c r="NNV8" s="194"/>
      <c r="NOB8" s="192"/>
      <c r="NOC8" s="193"/>
      <c r="NOD8" s="192"/>
      <c r="NOE8" s="194"/>
      <c r="NOK8" s="192"/>
      <c r="NOL8" s="193"/>
      <c r="NOM8" s="192"/>
      <c r="NON8" s="194"/>
      <c r="NOT8" s="192"/>
      <c r="NOU8" s="193"/>
      <c r="NOV8" s="192"/>
      <c r="NOW8" s="194"/>
      <c r="NPC8" s="192"/>
      <c r="NPD8" s="193"/>
      <c r="NPE8" s="192"/>
      <c r="NPF8" s="194"/>
      <c r="NPL8" s="192"/>
      <c r="NPM8" s="193"/>
      <c r="NPN8" s="192"/>
      <c r="NPO8" s="194"/>
      <c r="NPU8" s="192"/>
      <c r="NPV8" s="193"/>
      <c r="NPW8" s="192"/>
      <c r="NPX8" s="194"/>
      <c r="NQD8" s="192"/>
      <c r="NQE8" s="193"/>
      <c r="NQF8" s="192"/>
      <c r="NQG8" s="194"/>
      <c r="NQM8" s="192"/>
      <c r="NQN8" s="193"/>
      <c r="NQO8" s="192"/>
      <c r="NQP8" s="194"/>
      <c r="NQV8" s="192"/>
      <c r="NQW8" s="193"/>
      <c r="NQX8" s="192"/>
      <c r="NQY8" s="194"/>
      <c r="NRE8" s="192"/>
      <c r="NRF8" s="193"/>
      <c r="NRG8" s="192"/>
      <c r="NRH8" s="194"/>
      <c r="NRN8" s="192"/>
      <c r="NRO8" s="193"/>
      <c r="NRP8" s="192"/>
      <c r="NRQ8" s="194"/>
      <c r="NRW8" s="192"/>
      <c r="NRX8" s="193"/>
      <c r="NRY8" s="192"/>
      <c r="NRZ8" s="194"/>
      <c r="NSF8" s="192"/>
      <c r="NSG8" s="193"/>
      <c r="NSH8" s="192"/>
      <c r="NSI8" s="194"/>
      <c r="NSO8" s="192"/>
      <c r="NSP8" s="193"/>
      <c r="NSQ8" s="192"/>
      <c r="NSR8" s="194"/>
      <c r="NSX8" s="192"/>
      <c r="NSY8" s="193"/>
      <c r="NSZ8" s="192"/>
      <c r="NTA8" s="194"/>
      <c r="NTG8" s="192"/>
      <c r="NTH8" s="193"/>
      <c r="NTI8" s="192"/>
      <c r="NTJ8" s="194"/>
      <c r="NTP8" s="192"/>
      <c r="NTQ8" s="193"/>
      <c r="NTR8" s="192"/>
      <c r="NTS8" s="194"/>
      <c r="NTY8" s="192"/>
      <c r="NTZ8" s="193"/>
      <c r="NUA8" s="192"/>
      <c r="NUB8" s="194"/>
      <c r="NUH8" s="192"/>
      <c r="NUI8" s="193"/>
      <c r="NUJ8" s="192"/>
      <c r="NUK8" s="194"/>
      <c r="NUQ8" s="192"/>
      <c r="NUR8" s="193"/>
      <c r="NUS8" s="192"/>
      <c r="NUT8" s="194"/>
      <c r="NUZ8" s="192"/>
      <c r="NVA8" s="193"/>
      <c r="NVB8" s="192"/>
      <c r="NVC8" s="194"/>
      <c r="NVI8" s="192"/>
      <c r="NVJ8" s="193"/>
      <c r="NVK8" s="192"/>
      <c r="NVL8" s="194"/>
      <c r="NVR8" s="192"/>
      <c r="NVS8" s="193"/>
      <c r="NVT8" s="192"/>
      <c r="NVU8" s="194"/>
      <c r="NWA8" s="192"/>
      <c r="NWB8" s="193"/>
      <c r="NWC8" s="192"/>
      <c r="NWD8" s="194"/>
      <c r="NWJ8" s="192"/>
      <c r="NWK8" s="193"/>
      <c r="NWL8" s="192"/>
      <c r="NWM8" s="194"/>
      <c r="NWS8" s="192"/>
      <c r="NWT8" s="193"/>
      <c r="NWU8" s="192"/>
      <c r="NWV8" s="194"/>
      <c r="NXB8" s="192"/>
      <c r="NXC8" s="193"/>
      <c r="NXD8" s="192"/>
      <c r="NXE8" s="194"/>
      <c r="NXK8" s="192"/>
      <c r="NXL8" s="193"/>
      <c r="NXM8" s="192"/>
      <c r="NXN8" s="194"/>
      <c r="NXT8" s="192"/>
      <c r="NXU8" s="193"/>
      <c r="NXV8" s="192"/>
      <c r="NXW8" s="194"/>
      <c r="NYC8" s="192"/>
      <c r="NYD8" s="193"/>
      <c r="NYE8" s="192"/>
      <c r="NYF8" s="194"/>
      <c r="NYL8" s="192"/>
      <c r="NYM8" s="193"/>
      <c r="NYN8" s="192"/>
      <c r="NYO8" s="194"/>
      <c r="NYU8" s="192"/>
      <c r="NYV8" s="193"/>
      <c r="NYW8" s="192"/>
      <c r="NYX8" s="194"/>
      <c r="NZD8" s="192"/>
      <c r="NZE8" s="193"/>
      <c r="NZF8" s="192"/>
      <c r="NZG8" s="194"/>
      <c r="NZM8" s="192"/>
      <c r="NZN8" s="193"/>
      <c r="NZO8" s="192"/>
      <c r="NZP8" s="194"/>
      <c r="NZV8" s="192"/>
      <c r="NZW8" s="193"/>
      <c r="NZX8" s="192"/>
      <c r="NZY8" s="194"/>
      <c r="OAE8" s="192"/>
      <c r="OAF8" s="193"/>
      <c r="OAG8" s="192"/>
      <c r="OAH8" s="194"/>
      <c r="OAN8" s="192"/>
      <c r="OAO8" s="193"/>
      <c r="OAP8" s="192"/>
      <c r="OAQ8" s="194"/>
      <c r="OAW8" s="192"/>
      <c r="OAX8" s="193"/>
      <c r="OAY8" s="192"/>
      <c r="OAZ8" s="194"/>
      <c r="OBF8" s="192"/>
      <c r="OBG8" s="193"/>
      <c r="OBH8" s="192"/>
      <c r="OBI8" s="194"/>
      <c r="OBO8" s="192"/>
      <c r="OBP8" s="193"/>
      <c r="OBQ8" s="192"/>
      <c r="OBR8" s="194"/>
      <c r="OBX8" s="192"/>
      <c r="OBY8" s="193"/>
      <c r="OBZ8" s="192"/>
      <c r="OCA8" s="194"/>
      <c r="OCG8" s="192"/>
      <c r="OCH8" s="193"/>
      <c r="OCI8" s="192"/>
      <c r="OCJ8" s="194"/>
      <c r="OCP8" s="192"/>
      <c r="OCQ8" s="193"/>
      <c r="OCR8" s="192"/>
      <c r="OCS8" s="194"/>
      <c r="OCY8" s="192"/>
      <c r="OCZ8" s="193"/>
      <c r="ODA8" s="192"/>
      <c r="ODB8" s="194"/>
      <c r="ODH8" s="192"/>
      <c r="ODI8" s="193"/>
      <c r="ODJ8" s="192"/>
      <c r="ODK8" s="194"/>
      <c r="ODQ8" s="192"/>
      <c r="ODR8" s="193"/>
      <c r="ODS8" s="192"/>
      <c r="ODT8" s="194"/>
      <c r="ODZ8" s="192"/>
      <c r="OEA8" s="193"/>
      <c r="OEB8" s="192"/>
      <c r="OEC8" s="194"/>
      <c r="OEI8" s="192"/>
      <c r="OEJ8" s="193"/>
      <c r="OEK8" s="192"/>
      <c r="OEL8" s="194"/>
      <c r="OER8" s="192"/>
      <c r="OES8" s="193"/>
      <c r="OET8" s="192"/>
      <c r="OEU8" s="194"/>
      <c r="OFA8" s="192"/>
      <c r="OFB8" s="193"/>
      <c r="OFC8" s="192"/>
      <c r="OFD8" s="194"/>
      <c r="OFJ8" s="192"/>
      <c r="OFK8" s="193"/>
      <c r="OFL8" s="192"/>
      <c r="OFM8" s="194"/>
      <c r="OFS8" s="192"/>
      <c r="OFT8" s="193"/>
      <c r="OFU8" s="192"/>
      <c r="OFV8" s="194"/>
      <c r="OGB8" s="192"/>
      <c r="OGC8" s="193"/>
      <c r="OGD8" s="192"/>
      <c r="OGE8" s="194"/>
      <c r="OGK8" s="192"/>
      <c r="OGL8" s="193"/>
      <c r="OGM8" s="192"/>
      <c r="OGN8" s="194"/>
      <c r="OGT8" s="192"/>
      <c r="OGU8" s="193"/>
      <c r="OGV8" s="192"/>
      <c r="OGW8" s="194"/>
      <c r="OHC8" s="192"/>
      <c r="OHD8" s="193"/>
      <c r="OHE8" s="192"/>
      <c r="OHF8" s="194"/>
      <c r="OHL8" s="192"/>
      <c r="OHM8" s="193"/>
      <c r="OHN8" s="192"/>
      <c r="OHO8" s="194"/>
      <c r="OHU8" s="192"/>
      <c r="OHV8" s="193"/>
      <c r="OHW8" s="192"/>
      <c r="OHX8" s="194"/>
      <c r="OID8" s="192"/>
      <c r="OIE8" s="193"/>
      <c r="OIF8" s="192"/>
      <c r="OIG8" s="194"/>
      <c r="OIM8" s="192"/>
      <c r="OIN8" s="193"/>
      <c r="OIO8" s="192"/>
      <c r="OIP8" s="194"/>
      <c r="OIV8" s="192"/>
      <c r="OIW8" s="193"/>
      <c r="OIX8" s="192"/>
      <c r="OIY8" s="194"/>
      <c r="OJE8" s="192"/>
      <c r="OJF8" s="193"/>
      <c r="OJG8" s="192"/>
      <c r="OJH8" s="194"/>
      <c r="OJN8" s="192"/>
      <c r="OJO8" s="193"/>
      <c r="OJP8" s="192"/>
      <c r="OJQ8" s="194"/>
      <c r="OJW8" s="192"/>
      <c r="OJX8" s="193"/>
      <c r="OJY8" s="192"/>
      <c r="OJZ8" s="194"/>
      <c r="OKF8" s="192"/>
      <c r="OKG8" s="193"/>
      <c r="OKH8" s="192"/>
      <c r="OKI8" s="194"/>
      <c r="OKO8" s="192"/>
      <c r="OKP8" s="193"/>
      <c r="OKQ8" s="192"/>
      <c r="OKR8" s="194"/>
      <c r="OKX8" s="192"/>
      <c r="OKY8" s="193"/>
      <c r="OKZ8" s="192"/>
      <c r="OLA8" s="194"/>
      <c r="OLG8" s="192"/>
      <c r="OLH8" s="193"/>
      <c r="OLI8" s="192"/>
      <c r="OLJ8" s="194"/>
      <c r="OLP8" s="192"/>
      <c r="OLQ8" s="193"/>
      <c r="OLR8" s="192"/>
      <c r="OLS8" s="194"/>
      <c r="OLY8" s="192"/>
      <c r="OLZ8" s="193"/>
      <c r="OMA8" s="192"/>
      <c r="OMB8" s="194"/>
      <c r="OMH8" s="192"/>
      <c r="OMI8" s="193"/>
      <c r="OMJ8" s="192"/>
      <c r="OMK8" s="194"/>
      <c r="OMQ8" s="192"/>
      <c r="OMR8" s="193"/>
      <c r="OMS8" s="192"/>
      <c r="OMT8" s="194"/>
      <c r="OMZ8" s="192"/>
      <c r="ONA8" s="193"/>
      <c r="ONB8" s="192"/>
      <c r="ONC8" s="194"/>
      <c r="ONI8" s="192"/>
      <c r="ONJ8" s="193"/>
      <c r="ONK8" s="192"/>
      <c r="ONL8" s="194"/>
      <c r="ONR8" s="192"/>
      <c r="ONS8" s="193"/>
      <c r="ONT8" s="192"/>
      <c r="ONU8" s="194"/>
      <c r="OOA8" s="192"/>
      <c r="OOB8" s="193"/>
      <c r="OOC8" s="192"/>
      <c r="OOD8" s="194"/>
      <c r="OOJ8" s="192"/>
      <c r="OOK8" s="193"/>
      <c r="OOL8" s="192"/>
      <c r="OOM8" s="194"/>
      <c r="OOS8" s="192"/>
      <c r="OOT8" s="193"/>
      <c r="OOU8" s="192"/>
      <c r="OOV8" s="194"/>
      <c r="OPB8" s="192"/>
      <c r="OPC8" s="193"/>
      <c r="OPD8" s="192"/>
      <c r="OPE8" s="194"/>
      <c r="OPK8" s="192"/>
      <c r="OPL8" s="193"/>
      <c r="OPM8" s="192"/>
      <c r="OPN8" s="194"/>
      <c r="OPT8" s="192"/>
      <c r="OPU8" s="193"/>
      <c r="OPV8" s="192"/>
      <c r="OPW8" s="194"/>
      <c r="OQC8" s="192"/>
      <c r="OQD8" s="193"/>
      <c r="OQE8" s="192"/>
      <c r="OQF8" s="194"/>
      <c r="OQL8" s="192"/>
      <c r="OQM8" s="193"/>
      <c r="OQN8" s="192"/>
      <c r="OQO8" s="194"/>
      <c r="OQU8" s="192"/>
      <c r="OQV8" s="193"/>
      <c r="OQW8" s="192"/>
      <c r="OQX8" s="194"/>
      <c r="ORD8" s="192"/>
      <c r="ORE8" s="193"/>
      <c r="ORF8" s="192"/>
      <c r="ORG8" s="194"/>
      <c r="ORM8" s="192"/>
      <c r="ORN8" s="193"/>
      <c r="ORO8" s="192"/>
      <c r="ORP8" s="194"/>
      <c r="ORV8" s="192"/>
      <c r="ORW8" s="193"/>
      <c r="ORX8" s="192"/>
      <c r="ORY8" s="194"/>
      <c r="OSE8" s="192"/>
      <c r="OSF8" s="193"/>
      <c r="OSG8" s="192"/>
      <c r="OSH8" s="194"/>
      <c r="OSN8" s="192"/>
      <c r="OSO8" s="193"/>
      <c r="OSP8" s="192"/>
      <c r="OSQ8" s="194"/>
      <c r="OSW8" s="192"/>
      <c r="OSX8" s="193"/>
      <c r="OSY8" s="192"/>
      <c r="OSZ8" s="194"/>
      <c r="OTF8" s="192"/>
      <c r="OTG8" s="193"/>
      <c r="OTH8" s="192"/>
      <c r="OTI8" s="194"/>
      <c r="OTO8" s="192"/>
      <c r="OTP8" s="193"/>
      <c r="OTQ8" s="192"/>
      <c r="OTR8" s="194"/>
      <c r="OTX8" s="192"/>
      <c r="OTY8" s="193"/>
      <c r="OTZ8" s="192"/>
      <c r="OUA8" s="194"/>
      <c r="OUG8" s="192"/>
      <c r="OUH8" s="193"/>
      <c r="OUI8" s="192"/>
      <c r="OUJ8" s="194"/>
      <c r="OUP8" s="192"/>
      <c r="OUQ8" s="193"/>
      <c r="OUR8" s="192"/>
      <c r="OUS8" s="194"/>
      <c r="OUY8" s="192"/>
      <c r="OUZ8" s="193"/>
      <c r="OVA8" s="192"/>
      <c r="OVB8" s="194"/>
      <c r="OVH8" s="192"/>
      <c r="OVI8" s="193"/>
      <c r="OVJ8" s="192"/>
      <c r="OVK8" s="194"/>
      <c r="OVQ8" s="192"/>
      <c r="OVR8" s="193"/>
      <c r="OVS8" s="192"/>
      <c r="OVT8" s="194"/>
      <c r="OVZ8" s="192"/>
      <c r="OWA8" s="193"/>
      <c r="OWB8" s="192"/>
      <c r="OWC8" s="194"/>
      <c r="OWI8" s="192"/>
      <c r="OWJ8" s="193"/>
      <c r="OWK8" s="192"/>
      <c r="OWL8" s="194"/>
      <c r="OWR8" s="192"/>
      <c r="OWS8" s="193"/>
      <c r="OWT8" s="192"/>
      <c r="OWU8" s="194"/>
      <c r="OXA8" s="192"/>
      <c r="OXB8" s="193"/>
      <c r="OXC8" s="192"/>
      <c r="OXD8" s="194"/>
      <c r="OXJ8" s="192"/>
      <c r="OXK8" s="193"/>
      <c r="OXL8" s="192"/>
      <c r="OXM8" s="194"/>
      <c r="OXS8" s="192"/>
      <c r="OXT8" s="193"/>
      <c r="OXU8" s="192"/>
      <c r="OXV8" s="194"/>
      <c r="OYB8" s="192"/>
      <c r="OYC8" s="193"/>
      <c r="OYD8" s="192"/>
      <c r="OYE8" s="194"/>
      <c r="OYK8" s="192"/>
      <c r="OYL8" s="193"/>
      <c r="OYM8" s="192"/>
      <c r="OYN8" s="194"/>
      <c r="OYT8" s="192"/>
      <c r="OYU8" s="193"/>
      <c r="OYV8" s="192"/>
      <c r="OYW8" s="194"/>
      <c r="OZC8" s="192"/>
      <c r="OZD8" s="193"/>
      <c r="OZE8" s="192"/>
      <c r="OZF8" s="194"/>
      <c r="OZL8" s="192"/>
      <c r="OZM8" s="193"/>
      <c r="OZN8" s="192"/>
      <c r="OZO8" s="194"/>
      <c r="OZU8" s="192"/>
      <c r="OZV8" s="193"/>
      <c r="OZW8" s="192"/>
      <c r="OZX8" s="194"/>
      <c r="PAD8" s="192"/>
      <c r="PAE8" s="193"/>
      <c r="PAF8" s="192"/>
      <c r="PAG8" s="194"/>
      <c r="PAM8" s="192"/>
      <c r="PAN8" s="193"/>
      <c r="PAO8" s="192"/>
      <c r="PAP8" s="194"/>
      <c r="PAV8" s="192"/>
      <c r="PAW8" s="193"/>
      <c r="PAX8" s="192"/>
      <c r="PAY8" s="194"/>
      <c r="PBE8" s="192"/>
      <c r="PBF8" s="193"/>
      <c r="PBG8" s="192"/>
      <c r="PBH8" s="194"/>
      <c r="PBN8" s="192"/>
      <c r="PBO8" s="193"/>
      <c r="PBP8" s="192"/>
      <c r="PBQ8" s="194"/>
      <c r="PBW8" s="192"/>
      <c r="PBX8" s="193"/>
      <c r="PBY8" s="192"/>
      <c r="PBZ8" s="194"/>
      <c r="PCF8" s="192"/>
      <c r="PCG8" s="193"/>
      <c r="PCH8" s="192"/>
      <c r="PCI8" s="194"/>
      <c r="PCO8" s="192"/>
      <c r="PCP8" s="193"/>
      <c r="PCQ8" s="192"/>
      <c r="PCR8" s="194"/>
      <c r="PCX8" s="192"/>
      <c r="PCY8" s="193"/>
      <c r="PCZ8" s="192"/>
      <c r="PDA8" s="194"/>
      <c r="PDG8" s="192"/>
      <c r="PDH8" s="193"/>
      <c r="PDI8" s="192"/>
      <c r="PDJ8" s="194"/>
      <c r="PDP8" s="192"/>
      <c r="PDQ8" s="193"/>
      <c r="PDR8" s="192"/>
      <c r="PDS8" s="194"/>
      <c r="PDY8" s="192"/>
      <c r="PDZ8" s="193"/>
      <c r="PEA8" s="192"/>
      <c r="PEB8" s="194"/>
      <c r="PEH8" s="192"/>
      <c r="PEI8" s="193"/>
      <c r="PEJ8" s="192"/>
      <c r="PEK8" s="194"/>
      <c r="PEQ8" s="192"/>
      <c r="PER8" s="193"/>
      <c r="PES8" s="192"/>
      <c r="PET8" s="194"/>
      <c r="PEZ8" s="192"/>
      <c r="PFA8" s="193"/>
      <c r="PFB8" s="192"/>
      <c r="PFC8" s="194"/>
      <c r="PFI8" s="192"/>
      <c r="PFJ8" s="193"/>
      <c r="PFK8" s="192"/>
      <c r="PFL8" s="194"/>
      <c r="PFR8" s="192"/>
      <c r="PFS8" s="193"/>
      <c r="PFT8" s="192"/>
      <c r="PFU8" s="194"/>
      <c r="PGA8" s="192"/>
      <c r="PGB8" s="193"/>
      <c r="PGC8" s="192"/>
      <c r="PGD8" s="194"/>
      <c r="PGJ8" s="192"/>
      <c r="PGK8" s="193"/>
      <c r="PGL8" s="192"/>
      <c r="PGM8" s="194"/>
      <c r="PGS8" s="192"/>
      <c r="PGT8" s="193"/>
      <c r="PGU8" s="192"/>
      <c r="PGV8" s="194"/>
      <c r="PHB8" s="192"/>
      <c r="PHC8" s="193"/>
      <c r="PHD8" s="192"/>
      <c r="PHE8" s="194"/>
      <c r="PHK8" s="192"/>
      <c r="PHL8" s="193"/>
      <c r="PHM8" s="192"/>
      <c r="PHN8" s="194"/>
      <c r="PHT8" s="192"/>
      <c r="PHU8" s="193"/>
      <c r="PHV8" s="192"/>
      <c r="PHW8" s="194"/>
      <c r="PIC8" s="192"/>
      <c r="PID8" s="193"/>
      <c r="PIE8" s="192"/>
      <c r="PIF8" s="194"/>
      <c r="PIL8" s="192"/>
      <c r="PIM8" s="193"/>
      <c r="PIN8" s="192"/>
      <c r="PIO8" s="194"/>
      <c r="PIU8" s="192"/>
      <c r="PIV8" s="193"/>
      <c r="PIW8" s="192"/>
      <c r="PIX8" s="194"/>
      <c r="PJD8" s="192"/>
      <c r="PJE8" s="193"/>
      <c r="PJF8" s="192"/>
      <c r="PJG8" s="194"/>
      <c r="PJM8" s="192"/>
      <c r="PJN8" s="193"/>
      <c r="PJO8" s="192"/>
      <c r="PJP8" s="194"/>
      <c r="PJV8" s="192"/>
      <c r="PJW8" s="193"/>
      <c r="PJX8" s="192"/>
      <c r="PJY8" s="194"/>
      <c r="PKE8" s="192"/>
      <c r="PKF8" s="193"/>
      <c r="PKG8" s="192"/>
      <c r="PKH8" s="194"/>
      <c r="PKN8" s="192"/>
      <c r="PKO8" s="193"/>
      <c r="PKP8" s="192"/>
      <c r="PKQ8" s="194"/>
      <c r="PKW8" s="192"/>
      <c r="PKX8" s="193"/>
      <c r="PKY8" s="192"/>
      <c r="PKZ8" s="194"/>
      <c r="PLF8" s="192"/>
      <c r="PLG8" s="193"/>
      <c r="PLH8" s="192"/>
      <c r="PLI8" s="194"/>
      <c r="PLO8" s="192"/>
      <c r="PLP8" s="193"/>
      <c r="PLQ8" s="192"/>
      <c r="PLR8" s="194"/>
      <c r="PLX8" s="192"/>
      <c r="PLY8" s="193"/>
      <c r="PLZ8" s="192"/>
      <c r="PMA8" s="194"/>
      <c r="PMG8" s="192"/>
      <c r="PMH8" s="193"/>
      <c r="PMI8" s="192"/>
      <c r="PMJ8" s="194"/>
      <c r="PMP8" s="192"/>
      <c r="PMQ8" s="193"/>
      <c r="PMR8" s="192"/>
      <c r="PMS8" s="194"/>
      <c r="PMY8" s="192"/>
      <c r="PMZ8" s="193"/>
      <c r="PNA8" s="192"/>
      <c r="PNB8" s="194"/>
      <c r="PNH8" s="192"/>
      <c r="PNI8" s="193"/>
      <c r="PNJ8" s="192"/>
      <c r="PNK8" s="194"/>
      <c r="PNQ8" s="192"/>
      <c r="PNR8" s="193"/>
      <c r="PNS8" s="192"/>
      <c r="PNT8" s="194"/>
      <c r="PNZ8" s="192"/>
      <c r="POA8" s="193"/>
      <c r="POB8" s="192"/>
      <c r="POC8" s="194"/>
      <c r="POI8" s="192"/>
      <c r="POJ8" s="193"/>
      <c r="POK8" s="192"/>
      <c r="POL8" s="194"/>
      <c r="POR8" s="192"/>
      <c r="POS8" s="193"/>
      <c r="POT8" s="192"/>
      <c r="POU8" s="194"/>
      <c r="PPA8" s="192"/>
      <c r="PPB8" s="193"/>
      <c r="PPC8" s="192"/>
      <c r="PPD8" s="194"/>
      <c r="PPJ8" s="192"/>
      <c r="PPK8" s="193"/>
      <c r="PPL8" s="192"/>
      <c r="PPM8" s="194"/>
      <c r="PPS8" s="192"/>
      <c r="PPT8" s="193"/>
      <c r="PPU8" s="192"/>
      <c r="PPV8" s="194"/>
      <c r="PQB8" s="192"/>
      <c r="PQC8" s="193"/>
      <c r="PQD8" s="192"/>
      <c r="PQE8" s="194"/>
      <c r="PQK8" s="192"/>
      <c r="PQL8" s="193"/>
      <c r="PQM8" s="192"/>
      <c r="PQN8" s="194"/>
      <c r="PQT8" s="192"/>
      <c r="PQU8" s="193"/>
      <c r="PQV8" s="192"/>
      <c r="PQW8" s="194"/>
      <c r="PRC8" s="192"/>
      <c r="PRD8" s="193"/>
      <c r="PRE8" s="192"/>
      <c r="PRF8" s="194"/>
      <c r="PRL8" s="192"/>
      <c r="PRM8" s="193"/>
      <c r="PRN8" s="192"/>
      <c r="PRO8" s="194"/>
      <c r="PRU8" s="192"/>
      <c r="PRV8" s="193"/>
      <c r="PRW8" s="192"/>
      <c r="PRX8" s="194"/>
      <c r="PSD8" s="192"/>
      <c r="PSE8" s="193"/>
      <c r="PSF8" s="192"/>
      <c r="PSG8" s="194"/>
      <c r="PSM8" s="192"/>
      <c r="PSN8" s="193"/>
      <c r="PSO8" s="192"/>
      <c r="PSP8" s="194"/>
      <c r="PSV8" s="192"/>
      <c r="PSW8" s="193"/>
      <c r="PSX8" s="192"/>
      <c r="PSY8" s="194"/>
      <c r="PTE8" s="192"/>
      <c r="PTF8" s="193"/>
      <c r="PTG8" s="192"/>
      <c r="PTH8" s="194"/>
      <c r="PTN8" s="192"/>
      <c r="PTO8" s="193"/>
      <c r="PTP8" s="192"/>
      <c r="PTQ8" s="194"/>
      <c r="PTW8" s="192"/>
      <c r="PTX8" s="193"/>
      <c r="PTY8" s="192"/>
      <c r="PTZ8" s="194"/>
      <c r="PUF8" s="192"/>
      <c r="PUG8" s="193"/>
      <c r="PUH8" s="192"/>
      <c r="PUI8" s="194"/>
      <c r="PUO8" s="192"/>
      <c r="PUP8" s="193"/>
      <c r="PUQ8" s="192"/>
      <c r="PUR8" s="194"/>
      <c r="PUX8" s="192"/>
      <c r="PUY8" s="193"/>
      <c r="PUZ8" s="192"/>
      <c r="PVA8" s="194"/>
      <c r="PVG8" s="192"/>
      <c r="PVH8" s="193"/>
      <c r="PVI8" s="192"/>
      <c r="PVJ8" s="194"/>
      <c r="PVP8" s="192"/>
      <c r="PVQ8" s="193"/>
      <c r="PVR8" s="192"/>
      <c r="PVS8" s="194"/>
      <c r="PVY8" s="192"/>
      <c r="PVZ8" s="193"/>
      <c r="PWA8" s="192"/>
      <c r="PWB8" s="194"/>
      <c r="PWH8" s="192"/>
      <c r="PWI8" s="193"/>
      <c r="PWJ8" s="192"/>
      <c r="PWK8" s="194"/>
      <c r="PWQ8" s="192"/>
      <c r="PWR8" s="193"/>
      <c r="PWS8" s="192"/>
      <c r="PWT8" s="194"/>
      <c r="PWZ8" s="192"/>
      <c r="PXA8" s="193"/>
      <c r="PXB8" s="192"/>
      <c r="PXC8" s="194"/>
      <c r="PXI8" s="192"/>
      <c r="PXJ8" s="193"/>
      <c r="PXK8" s="192"/>
      <c r="PXL8" s="194"/>
      <c r="PXR8" s="192"/>
      <c r="PXS8" s="193"/>
      <c r="PXT8" s="192"/>
      <c r="PXU8" s="194"/>
      <c r="PYA8" s="192"/>
      <c r="PYB8" s="193"/>
      <c r="PYC8" s="192"/>
      <c r="PYD8" s="194"/>
      <c r="PYJ8" s="192"/>
      <c r="PYK8" s="193"/>
      <c r="PYL8" s="192"/>
      <c r="PYM8" s="194"/>
      <c r="PYS8" s="192"/>
      <c r="PYT8" s="193"/>
      <c r="PYU8" s="192"/>
      <c r="PYV8" s="194"/>
      <c r="PZB8" s="192"/>
      <c r="PZC8" s="193"/>
      <c r="PZD8" s="192"/>
      <c r="PZE8" s="194"/>
      <c r="PZK8" s="192"/>
      <c r="PZL8" s="193"/>
      <c r="PZM8" s="192"/>
      <c r="PZN8" s="194"/>
      <c r="PZT8" s="192"/>
      <c r="PZU8" s="193"/>
      <c r="PZV8" s="192"/>
      <c r="PZW8" s="194"/>
      <c r="QAC8" s="192"/>
      <c r="QAD8" s="193"/>
      <c r="QAE8" s="192"/>
      <c r="QAF8" s="194"/>
      <c r="QAL8" s="192"/>
      <c r="QAM8" s="193"/>
      <c r="QAN8" s="192"/>
      <c r="QAO8" s="194"/>
      <c r="QAU8" s="192"/>
      <c r="QAV8" s="193"/>
      <c r="QAW8" s="192"/>
      <c r="QAX8" s="194"/>
      <c r="QBD8" s="192"/>
      <c r="QBE8" s="193"/>
      <c r="QBF8" s="192"/>
      <c r="QBG8" s="194"/>
      <c r="QBM8" s="192"/>
      <c r="QBN8" s="193"/>
      <c r="QBO8" s="192"/>
      <c r="QBP8" s="194"/>
      <c r="QBV8" s="192"/>
      <c r="QBW8" s="193"/>
      <c r="QBX8" s="192"/>
      <c r="QBY8" s="194"/>
      <c r="QCE8" s="192"/>
      <c r="QCF8" s="193"/>
      <c r="QCG8" s="192"/>
      <c r="QCH8" s="194"/>
      <c r="QCN8" s="192"/>
      <c r="QCO8" s="193"/>
      <c r="QCP8" s="192"/>
      <c r="QCQ8" s="194"/>
      <c r="QCW8" s="192"/>
      <c r="QCX8" s="193"/>
      <c r="QCY8" s="192"/>
      <c r="QCZ8" s="194"/>
      <c r="QDF8" s="192"/>
      <c r="QDG8" s="193"/>
      <c r="QDH8" s="192"/>
      <c r="QDI8" s="194"/>
      <c r="QDO8" s="192"/>
      <c r="QDP8" s="193"/>
      <c r="QDQ8" s="192"/>
      <c r="QDR8" s="194"/>
      <c r="QDX8" s="192"/>
      <c r="QDY8" s="193"/>
      <c r="QDZ8" s="192"/>
      <c r="QEA8" s="194"/>
      <c r="QEG8" s="192"/>
      <c r="QEH8" s="193"/>
      <c r="QEI8" s="192"/>
      <c r="QEJ8" s="194"/>
      <c r="QEP8" s="192"/>
      <c r="QEQ8" s="193"/>
      <c r="QER8" s="192"/>
      <c r="QES8" s="194"/>
      <c r="QEY8" s="192"/>
      <c r="QEZ8" s="193"/>
      <c r="QFA8" s="192"/>
      <c r="QFB8" s="194"/>
      <c r="QFH8" s="192"/>
      <c r="QFI8" s="193"/>
      <c r="QFJ8" s="192"/>
      <c r="QFK8" s="194"/>
      <c r="QFQ8" s="192"/>
      <c r="QFR8" s="193"/>
      <c r="QFS8" s="192"/>
      <c r="QFT8" s="194"/>
      <c r="QFZ8" s="192"/>
      <c r="QGA8" s="193"/>
      <c r="QGB8" s="192"/>
      <c r="QGC8" s="194"/>
      <c r="QGI8" s="192"/>
      <c r="QGJ8" s="193"/>
      <c r="QGK8" s="192"/>
      <c r="QGL8" s="194"/>
      <c r="QGR8" s="192"/>
      <c r="QGS8" s="193"/>
      <c r="QGT8" s="192"/>
      <c r="QGU8" s="194"/>
      <c r="QHA8" s="192"/>
      <c r="QHB8" s="193"/>
      <c r="QHC8" s="192"/>
      <c r="QHD8" s="194"/>
      <c r="QHJ8" s="192"/>
      <c r="QHK8" s="193"/>
      <c r="QHL8" s="192"/>
      <c r="QHM8" s="194"/>
      <c r="QHS8" s="192"/>
      <c r="QHT8" s="193"/>
      <c r="QHU8" s="192"/>
      <c r="QHV8" s="194"/>
      <c r="QIB8" s="192"/>
      <c r="QIC8" s="193"/>
      <c r="QID8" s="192"/>
      <c r="QIE8" s="194"/>
      <c r="QIK8" s="192"/>
      <c r="QIL8" s="193"/>
      <c r="QIM8" s="192"/>
      <c r="QIN8" s="194"/>
      <c r="QIT8" s="192"/>
      <c r="QIU8" s="193"/>
      <c r="QIV8" s="192"/>
      <c r="QIW8" s="194"/>
      <c r="QJC8" s="192"/>
      <c r="QJD8" s="193"/>
      <c r="QJE8" s="192"/>
      <c r="QJF8" s="194"/>
      <c r="QJL8" s="192"/>
      <c r="QJM8" s="193"/>
      <c r="QJN8" s="192"/>
      <c r="QJO8" s="194"/>
      <c r="QJU8" s="192"/>
      <c r="QJV8" s="193"/>
      <c r="QJW8" s="192"/>
      <c r="QJX8" s="194"/>
      <c r="QKD8" s="192"/>
      <c r="QKE8" s="193"/>
      <c r="QKF8" s="192"/>
      <c r="QKG8" s="194"/>
      <c r="QKM8" s="192"/>
      <c r="QKN8" s="193"/>
      <c r="QKO8" s="192"/>
      <c r="QKP8" s="194"/>
      <c r="QKV8" s="192"/>
      <c r="QKW8" s="193"/>
      <c r="QKX8" s="192"/>
      <c r="QKY8" s="194"/>
      <c r="QLE8" s="192"/>
      <c r="QLF8" s="193"/>
      <c r="QLG8" s="192"/>
      <c r="QLH8" s="194"/>
      <c r="QLN8" s="192"/>
      <c r="QLO8" s="193"/>
      <c r="QLP8" s="192"/>
      <c r="QLQ8" s="194"/>
      <c r="QLW8" s="192"/>
      <c r="QLX8" s="193"/>
      <c r="QLY8" s="192"/>
      <c r="QLZ8" s="194"/>
      <c r="QMF8" s="192"/>
      <c r="QMG8" s="193"/>
      <c r="QMH8" s="192"/>
      <c r="QMI8" s="194"/>
      <c r="QMO8" s="192"/>
      <c r="QMP8" s="193"/>
      <c r="QMQ8" s="192"/>
      <c r="QMR8" s="194"/>
      <c r="QMX8" s="192"/>
      <c r="QMY8" s="193"/>
      <c r="QMZ8" s="192"/>
      <c r="QNA8" s="194"/>
      <c r="QNG8" s="192"/>
      <c r="QNH8" s="193"/>
      <c r="QNI8" s="192"/>
      <c r="QNJ8" s="194"/>
      <c r="QNP8" s="192"/>
      <c r="QNQ8" s="193"/>
      <c r="QNR8" s="192"/>
      <c r="QNS8" s="194"/>
      <c r="QNY8" s="192"/>
      <c r="QNZ8" s="193"/>
      <c r="QOA8" s="192"/>
      <c r="QOB8" s="194"/>
      <c r="QOH8" s="192"/>
      <c r="QOI8" s="193"/>
      <c r="QOJ8" s="192"/>
      <c r="QOK8" s="194"/>
      <c r="QOQ8" s="192"/>
      <c r="QOR8" s="193"/>
      <c r="QOS8" s="192"/>
      <c r="QOT8" s="194"/>
      <c r="QOZ8" s="192"/>
      <c r="QPA8" s="193"/>
      <c r="QPB8" s="192"/>
      <c r="QPC8" s="194"/>
      <c r="QPI8" s="192"/>
      <c r="QPJ8" s="193"/>
      <c r="QPK8" s="192"/>
      <c r="QPL8" s="194"/>
      <c r="QPR8" s="192"/>
      <c r="QPS8" s="193"/>
      <c r="QPT8" s="192"/>
      <c r="QPU8" s="194"/>
      <c r="QQA8" s="192"/>
      <c r="QQB8" s="193"/>
      <c r="QQC8" s="192"/>
      <c r="QQD8" s="194"/>
      <c r="QQJ8" s="192"/>
      <c r="QQK8" s="193"/>
      <c r="QQL8" s="192"/>
      <c r="QQM8" s="194"/>
      <c r="QQS8" s="192"/>
      <c r="QQT8" s="193"/>
      <c r="QQU8" s="192"/>
      <c r="QQV8" s="194"/>
      <c r="QRB8" s="192"/>
      <c r="QRC8" s="193"/>
      <c r="QRD8" s="192"/>
      <c r="QRE8" s="194"/>
      <c r="QRK8" s="192"/>
      <c r="QRL8" s="193"/>
      <c r="QRM8" s="192"/>
      <c r="QRN8" s="194"/>
      <c r="QRT8" s="192"/>
      <c r="QRU8" s="193"/>
      <c r="QRV8" s="192"/>
      <c r="QRW8" s="194"/>
      <c r="QSC8" s="192"/>
      <c r="QSD8" s="193"/>
      <c r="QSE8" s="192"/>
      <c r="QSF8" s="194"/>
      <c r="QSL8" s="192"/>
      <c r="QSM8" s="193"/>
      <c r="QSN8" s="192"/>
      <c r="QSO8" s="194"/>
      <c r="QSU8" s="192"/>
      <c r="QSV8" s="193"/>
      <c r="QSW8" s="192"/>
      <c r="QSX8" s="194"/>
      <c r="QTD8" s="192"/>
      <c r="QTE8" s="193"/>
      <c r="QTF8" s="192"/>
      <c r="QTG8" s="194"/>
      <c r="QTM8" s="192"/>
      <c r="QTN8" s="193"/>
      <c r="QTO8" s="192"/>
      <c r="QTP8" s="194"/>
      <c r="QTV8" s="192"/>
      <c r="QTW8" s="193"/>
      <c r="QTX8" s="192"/>
      <c r="QTY8" s="194"/>
      <c r="QUE8" s="192"/>
      <c r="QUF8" s="193"/>
      <c r="QUG8" s="192"/>
      <c r="QUH8" s="194"/>
      <c r="QUN8" s="192"/>
      <c r="QUO8" s="193"/>
      <c r="QUP8" s="192"/>
      <c r="QUQ8" s="194"/>
      <c r="QUW8" s="192"/>
      <c r="QUX8" s="193"/>
      <c r="QUY8" s="192"/>
      <c r="QUZ8" s="194"/>
      <c r="QVF8" s="192"/>
      <c r="QVG8" s="193"/>
      <c r="QVH8" s="192"/>
      <c r="QVI8" s="194"/>
      <c r="QVO8" s="192"/>
      <c r="QVP8" s="193"/>
      <c r="QVQ8" s="192"/>
      <c r="QVR8" s="194"/>
      <c r="QVX8" s="192"/>
      <c r="QVY8" s="193"/>
      <c r="QVZ8" s="192"/>
      <c r="QWA8" s="194"/>
      <c r="QWG8" s="192"/>
      <c r="QWH8" s="193"/>
      <c r="QWI8" s="192"/>
      <c r="QWJ8" s="194"/>
      <c r="QWP8" s="192"/>
      <c r="QWQ8" s="193"/>
      <c r="QWR8" s="192"/>
      <c r="QWS8" s="194"/>
      <c r="QWY8" s="192"/>
      <c r="QWZ8" s="193"/>
      <c r="QXA8" s="192"/>
      <c r="QXB8" s="194"/>
      <c r="QXH8" s="192"/>
      <c r="QXI8" s="193"/>
      <c r="QXJ8" s="192"/>
      <c r="QXK8" s="194"/>
      <c r="QXQ8" s="192"/>
      <c r="QXR8" s="193"/>
      <c r="QXS8" s="192"/>
      <c r="QXT8" s="194"/>
      <c r="QXZ8" s="192"/>
      <c r="QYA8" s="193"/>
      <c r="QYB8" s="192"/>
      <c r="QYC8" s="194"/>
      <c r="QYI8" s="192"/>
      <c r="QYJ8" s="193"/>
      <c r="QYK8" s="192"/>
      <c r="QYL8" s="194"/>
      <c r="QYR8" s="192"/>
      <c r="QYS8" s="193"/>
      <c r="QYT8" s="192"/>
      <c r="QYU8" s="194"/>
      <c r="QZA8" s="192"/>
      <c r="QZB8" s="193"/>
      <c r="QZC8" s="192"/>
      <c r="QZD8" s="194"/>
      <c r="QZJ8" s="192"/>
      <c r="QZK8" s="193"/>
      <c r="QZL8" s="192"/>
      <c r="QZM8" s="194"/>
      <c r="QZS8" s="192"/>
      <c r="QZT8" s="193"/>
      <c r="QZU8" s="192"/>
      <c r="QZV8" s="194"/>
      <c r="RAB8" s="192"/>
      <c r="RAC8" s="193"/>
      <c r="RAD8" s="192"/>
      <c r="RAE8" s="194"/>
      <c r="RAK8" s="192"/>
      <c r="RAL8" s="193"/>
      <c r="RAM8" s="192"/>
      <c r="RAN8" s="194"/>
      <c r="RAT8" s="192"/>
      <c r="RAU8" s="193"/>
      <c r="RAV8" s="192"/>
      <c r="RAW8" s="194"/>
      <c r="RBC8" s="192"/>
      <c r="RBD8" s="193"/>
      <c r="RBE8" s="192"/>
      <c r="RBF8" s="194"/>
      <c r="RBL8" s="192"/>
      <c r="RBM8" s="193"/>
      <c r="RBN8" s="192"/>
      <c r="RBO8" s="194"/>
      <c r="RBU8" s="192"/>
      <c r="RBV8" s="193"/>
      <c r="RBW8" s="192"/>
      <c r="RBX8" s="194"/>
      <c r="RCD8" s="192"/>
      <c r="RCE8" s="193"/>
      <c r="RCF8" s="192"/>
      <c r="RCG8" s="194"/>
      <c r="RCM8" s="192"/>
      <c r="RCN8" s="193"/>
      <c r="RCO8" s="192"/>
      <c r="RCP8" s="194"/>
      <c r="RCV8" s="192"/>
      <c r="RCW8" s="193"/>
      <c r="RCX8" s="192"/>
      <c r="RCY8" s="194"/>
      <c r="RDE8" s="192"/>
      <c r="RDF8" s="193"/>
      <c r="RDG8" s="192"/>
      <c r="RDH8" s="194"/>
      <c r="RDN8" s="192"/>
      <c r="RDO8" s="193"/>
      <c r="RDP8" s="192"/>
      <c r="RDQ8" s="194"/>
      <c r="RDW8" s="192"/>
      <c r="RDX8" s="193"/>
      <c r="RDY8" s="192"/>
      <c r="RDZ8" s="194"/>
      <c r="REF8" s="192"/>
      <c r="REG8" s="193"/>
      <c r="REH8" s="192"/>
      <c r="REI8" s="194"/>
      <c r="REO8" s="192"/>
      <c r="REP8" s="193"/>
      <c r="REQ8" s="192"/>
      <c r="RER8" s="194"/>
      <c r="REX8" s="192"/>
      <c r="REY8" s="193"/>
      <c r="REZ8" s="192"/>
      <c r="RFA8" s="194"/>
      <c r="RFG8" s="192"/>
      <c r="RFH8" s="193"/>
      <c r="RFI8" s="192"/>
      <c r="RFJ8" s="194"/>
      <c r="RFP8" s="192"/>
      <c r="RFQ8" s="193"/>
      <c r="RFR8" s="192"/>
      <c r="RFS8" s="194"/>
      <c r="RFY8" s="192"/>
      <c r="RFZ8" s="193"/>
      <c r="RGA8" s="192"/>
      <c r="RGB8" s="194"/>
      <c r="RGH8" s="192"/>
      <c r="RGI8" s="193"/>
      <c r="RGJ8" s="192"/>
      <c r="RGK8" s="194"/>
      <c r="RGQ8" s="192"/>
      <c r="RGR8" s="193"/>
      <c r="RGS8" s="192"/>
      <c r="RGT8" s="194"/>
      <c r="RGZ8" s="192"/>
      <c r="RHA8" s="193"/>
      <c r="RHB8" s="192"/>
      <c r="RHC8" s="194"/>
      <c r="RHI8" s="192"/>
      <c r="RHJ8" s="193"/>
      <c r="RHK8" s="192"/>
      <c r="RHL8" s="194"/>
      <c r="RHR8" s="192"/>
      <c r="RHS8" s="193"/>
      <c r="RHT8" s="192"/>
      <c r="RHU8" s="194"/>
      <c r="RIA8" s="192"/>
      <c r="RIB8" s="193"/>
      <c r="RIC8" s="192"/>
      <c r="RID8" s="194"/>
      <c r="RIJ8" s="192"/>
      <c r="RIK8" s="193"/>
      <c r="RIL8" s="192"/>
      <c r="RIM8" s="194"/>
      <c r="RIS8" s="192"/>
      <c r="RIT8" s="193"/>
      <c r="RIU8" s="192"/>
      <c r="RIV8" s="194"/>
      <c r="RJB8" s="192"/>
      <c r="RJC8" s="193"/>
      <c r="RJD8" s="192"/>
      <c r="RJE8" s="194"/>
      <c r="RJK8" s="192"/>
      <c r="RJL8" s="193"/>
      <c r="RJM8" s="192"/>
      <c r="RJN8" s="194"/>
      <c r="RJT8" s="192"/>
      <c r="RJU8" s="193"/>
      <c r="RJV8" s="192"/>
      <c r="RJW8" s="194"/>
      <c r="RKC8" s="192"/>
      <c r="RKD8" s="193"/>
      <c r="RKE8" s="192"/>
      <c r="RKF8" s="194"/>
      <c r="RKL8" s="192"/>
      <c r="RKM8" s="193"/>
      <c r="RKN8" s="192"/>
      <c r="RKO8" s="194"/>
      <c r="RKU8" s="192"/>
      <c r="RKV8" s="193"/>
      <c r="RKW8" s="192"/>
      <c r="RKX8" s="194"/>
      <c r="RLD8" s="192"/>
      <c r="RLE8" s="193"/>
      <c r="RLF8" s="192"/>
      <c r="RLG8" s="194"/>
      <c r="RLM8" s="192"/>
      <c r="RLN8" s="193"/>
      <c r="RLO8" s="192"/>
      <c r="RLP8" s="194"/>
      <c r="RLV8" s="192"/>
      <c r="RLW8" s="193"/>
      <c r="RLX8" s="192"/>
      <c r="RLY8" s="194"/>
      <c r="RME8" s="192"/>
      <c r="RMF8" s="193"/>
      <c r="RMG8" s="192"/>
      <c r="RMH8" s="194"/>
      <c r="RMN8" s="192"/>
      <c r="RMO8" s="193"/>
      <c r="RMP8" s="192"/>
      <c r="RMQ8" s="194"/>
      <c r="RMW8" s="192"/>
      <c r="RMX8" s="193"/>
      <c r="RMY8" s="192"/>
      <c r="RMZ8" s="194"/>
      <c r="RNF8" s="192"/>
      <c r="RNG8" s="193"/>
      <c r="RNH8" s="192"/>
      <c r="RNI8" s="194"/>
      <c r="RNO8" s="192"/>
      <c r="RNP8" s="193"/>
      <c r="RNQ8" s="192"/>
      <c r="RNR8" s="194"/>
      <c r="RNX8" s="192"/>
      <c r="RNY8" s="193"/>
      <c r="RNZ8" s="192"/>
      <c r="ROA8" s="194"/>
      <c r="ROG8" s="192"/>
      <c r="ROH8" s="193"/>
      <c r="ROI8" s="192"/>
      <c r="ROJ8" s="194"/>
      <c r="ROP8" s="192"/>
      <c r="ROQ8" s="193"/>
      <c r="ROR8" s="192"/>
      <c r="ROS8" s="194"/>
      <c r="ROY8" s="192"/>
      <c r="ROZ8" s="193"/>
      <c r="RPA8" s="192"/>
      <c r="RPB8" s="194"/>
      <c r="RPH8" s="192"/>
      <c r="RPI8" s="193"/>
      <c r="RPJ8" s="192"/>
      <c r="RPK8" s="194"/>
      <c r="RPQ8" s="192"/>
      <c r="RPR8" s="193"/>
      <c r="RPS8" s="192"/>
      <c r="RPT8" s="194"/>
      <c r="RPZ8" s="192"/>
      <c r="RQA8" s="193"/>
      <c r="RQB8" s="192"/>
      <c r="RQC8" s="194"/>
      <c r="RQI8" s="192"/>
      <c r="RQJ8" s="193"/>
      <c r="RQK8" s="192"/>
      <c r="RQL8" s="194"/>
      <c r="RQR8" s="192"/>
      <c r="RQS8" s="193"/>
      <c r="RQT8" s="192"/>
      <c r="RQU8" s="194"/>
      <c r="RRA8" s="192"/>
      <c r="RRB8" s="193"/>
      <c r="RRC8" s="192"/>
      <c r="RRD8" s="194"/>
      <c r="RRJ8" s="192"/>
      <c r="RRK8" s="193"/>
      <c r="RRL8" s="192"/>
      <c r="RRM8" s="194"/>
      <c r="RRS8" s="192"/>
      <c r="RRT8" s="193"/>
      <c r="RRU8" s="192"/>
      <c r="RRV8" s="194"/>
      <c r="RSB8" s="192"/>
      <c r="RSC8" s="193"/>
      <c r="RSD8" s="192"/>
      <c r="RSE8" s="194"/>
      <c r="RSK8" s="192"/>
      <c r="RSL8" s="193"/>
      <c r="RSM8" s="192"/>
      <c r="RSN8" s="194"/>
      <c r="RST8" s="192"/>
      <c r="RSU8" s="193"/>
      <c r="RSV8" s="192"/>
      <c r="RSW8" s="194"/>
      <c r="RTC8" s="192"/>
      <c r="RTD8" s="193"/>
      <c r="RTE8" s="192"/>
      <c r="RTF8" s="194"/>
      <c r="RTL8" s="192"/>
      <c r="RTM8" s="193"/>
      <c r="RTN8" s="192"/>
      <c r="RTO8" s="194"/>
      <c r="RTU8" s="192"/>
      <c r="RTV8" s="193"/>
      <c r="RTW8" s="192"/>
      <c r="RTX8" s="194"/>
      <c r="RUD8" s="192"/>
      <c r="RUE8" s="193"/>
      <c r="RUF8" s="192"/>
      <c r="RUG8" s="194"/>
      <c r="RUM8" s="192"/>
      <c r="RUN8" s="193"/>
      <c r="RUO8" s="192"/>
      <c r="RUP8" s="194"/>
      <c r="RUV8" s="192"/>
      <c r="RUW8" s="193"/>
      <c r="RUX8" s="192"/>
      <c r="RUY8" s="194"/>
      <c r="RVE8" s="192"/>
      <c r="RVF8" s="193"/>
      <c r="RVG8" s="192"/>
      <c r="RVH8" s="194"/>
      <c r="RVN8" s="192"/>
      <c r="RVO8" s="193"/>
      <c r="RVP8" s="192"/>
      <c r="RVQ8" s="194"/>
      <c r="RVW8" s="192"/>
      <c r="RVX8" s="193"/>
      <c r="RVY8" s="192"/>
      <c r="RVZ8" s="194"/>
      <c r="RWF8" s="192"/>
      <c r="RWG8" s="193"/>
      <c r="RWH8" s="192"/>
      <c r="RWI8" s="194"/>
      <c r="RWO8" s="192"/>
      <c r="RWP8" s="193"/>
      <c r="RWQ8" s="192"/>
      <c r="RWR8" s="194"/>
      <c r="RWX8" s="192"/>
      <c r="RWY8" s="193"/>
      <c r="RWZ8" s="192"/>
      <c r="RXA8" s="194"/>
      <c r="RXG8" s="192"/>
      <c r="RXH8" s="193"/>
      <c r="RXI8" s="192"/>
      <c r="RXJ8" s="194"/>
      <c r="RXP8" s="192"/>
      <c r="RXQ8" s="193"/>
      <c r="RXR8" s="192"/>
      <c r="RXS8" s="194"/>
      <c r="RXY8" s="192"/>
      <c r="RXZ8" s="193"/>
      <c r="RYA8" s="192"/>
      <c r="RYB8" s="194"/>
      <c r="RYH8" s="192"/>
      <c r="RYI8" s="193"/>
      <c r="RYJ8" s="192"/>
      <c r="RYK8" s="194"/>
      <c r="RYQ8" s="192"/>
      <c r="RYR8" s="193"/>
      <c r="RYS8" s="192"/>
      <c r="RYT8" s="194"/>
      <c r="RYZ8" s="192"/>
      <c r="RZA8" s="193"/>
      <c r="RZB8" s="192"/>
      <c r="RZC8" s="194"/>
      <c r="RZI8" s="192"/>
      <c r="RZJ8" s="193"/>
      <c r="RZK8" s="192"/>
      <c r="RZL8" s="194"/>
      <c r="RZR8" s="192"/>
      <c r="RZS8" s="193"/>
      <c r="RZT8" s="192"/>
      <c r="RZU8" s="194"/>
      <c r="SAA8" s="192"/>
      <c r="SAB8" s="193"/>
      <c r="SAC8" s="192"/>
      <c r="SAD8" s="194"/>
      <c r="SAJ8" s="192"/>
      <c r="SAK8" s="193"/>
      <c r="SAL8" s="192"/>
      <c r="SAM8" s="194"/>
      <c r="SAS8" s="192"/>
      <c r="SAT8" s="193"/>
      <c r="SAU8" s="192"/>
      <c r="SAV8" s="194"/>
      <c r="SBB8" s="192"/>
      <c r="SBC8" s="193"/>
      <c r="SBD8" s="192"/>
      <c r="SBE8" s="194"/>
      <c r="SBK8" s="192"/>
      <c r="SBL8" s="193"/>
      <c r="SBM8" s="192"/>
      <c r="SBN8" s="194"/>
      <c r="SBT8" s="192"/>
      <c r="SBU8" s="193"/>
      <c r="SBV8" s="192"/>
      <c r="SBW8" s="194"/>
      <c r="SCC8" s="192"/>
      <c r="SCD8" s="193"/>
      <c r="SCE8" s="192"/>
      <c r="SCF8" s="194"/>
      <c r="SCL8" s="192"/>
      <c r="SCM8" s="193"/>
      <c r="SCN8" s="192"/>
      <c r="SCO8" s="194"/>
      <c r="SCU8" s="192"/>
      <c r="SCV8" s="193"/>
      <c r="SCW8" s="192"/>
      <c r="SCX8" s="194"/>
      <c r="SDD8" s="192"/>
      <c r="SDE8" s="193"/>
      <c r="SDF8" s="192"/>
      <c r="SDG8" s="194"/>
      <c r="SDM8" s="192"/>
      <c r="SDN8" s="193"/>
      <c r="SDO8" s="192"/>
      <c r="SDP8" s="194"/>
      <c r="SDV8" s="192"/>
      <c r="SDW8" s="193"/>
      <c r="SDX8" s="192"/>
      <c r="SDY8" s="194"/>
      <c r="SEE8" s="192"/>
      <c r="SEF8" s="193"/>
      <c r="SEG8" s="192"/>
      <c r="SEH8" s="194"/>
      <c r="SEN8" s="192"/>
      <c r="SEO8" s="193"/>
      <c r="SEP8" s="192"/>
      <c r="SEQ8" s="194"/>
      <c r="SEW8" s="192"/>
      <c r="SEX8" s="193"/>
      <c r="SEY8" s="192"/>
      <c r="SEZ8" s="194"/>
      <c r="SFF8" s="192"/>
      <c r="SFG8" s="193"/>
      <c r="SFH8" s="192"/>
      <c r="SFI8" s="194"/>
      <c r="SFO8" s="192"/>
      <c r="SFP8" s="193"/>
      <c r="SFQ8" s="192"/>
      <c r="SFR8" s="194"/>
      <c r="SFX8" s="192"/>
      <c r="SFY8" s="193"/>
      <c r="SFZ8" s="192"/>
      <c r="SGA8" s="194"/>
      <c r="SGG8" s="192"/>
      <c r="SGH8" s="193"/>
      <c r="SGI8" s="192"/>
      <c r="SGJ8" s="194"/>
      <c r="SGP8" s="192"/>
      <c r="SGQ8" s="193"/>
      <c r="SGR8" s="192"/>
      <c r="SGS8" s="194"/>
      <c r="SGY8" s="192"/>
      <c r="SGZ8" s="193"/>
      <c r="SHA8" s="192"/>
      <c r="SHB8" s="194"/>
      <c r="SHH8" s="192"/>
      <c r="SHI8" s="193"/>
      <c r="SHJ8" s="192"/>
      <c r="SHK8" s="194"/>
      <c r="SHQ8" s="192"/>
      <c r="SHR8" s="193"/>
      <c r="SHS8" s="192"/>
      <c r="SHT8" s="194"/>
      <c r="SHZ8" s="192"/>
      <c r="SIA8" s="193"/>
      <c r="SIB8" s="192"/>
      <c r="SIC8" s="194"/>
      <c r="SII8" s="192"/>
      <c r="SIJ8" s="193"/>
      <c r="SIK8" s="192"/>
      <c r="SIL8" s="194"/>
      <c r="SIR8" s="192"/>
      <c r="SIS8" s="193"/>
      <c r="SIT8" s="192"/>
      <c r="SIU8" s="194"/>
      <c r="SJA8" s="192"/>
      <c r="SJB8" s="193"/>
      <c r="SJC8" s="192"/>
      <c r="SJD8" s="194"/>
      <c r="SJJ8" s="192"/>
      <c r="SJK8" s="193"/>
      <c r="SJL8" s="192"/>
      <c r="SJM8" s="194"/>
      <c r="SJS8" s="192"/>
      <c r="SJT8" s="193"/>
      <c r="SJU8" s="192"/>
      <c r="SJV8" s="194"/>
      <c r="SKB8" s="192"/>
      <c r="SKC8" s="193"/>
      <c r="SKD8" s="192"/>
      <c r="SKE8" s="194"/>
      <c r="SKK8" s="192"/>
      <c r="SKL8" s="193"/>
      <c r="SKM8" s="192"/>
      <c r="SKN8" s="194"/>
      <c r="SKT8" s="192"/>
      <c r="SKU8" s="193"/>
      <c r="SKV8" s="192"/>
      <c r="SKW8" s="194"/>
      <c r="SLC8" s="192"/>
      <c r="SLD8" s="193"/>
      <c r="SLE8" s="192"/>
      <c r="SLF8" s="194"/>
      <c r="SLL8" s="192"/>
      <c r="SLM8" s="193"/>
      <c r="SLN8" s="192"/>
      <c r="SLO8" s="194"/>
      <c r="SLU8" s="192"/>
      <c r="SLV8" s="193"/>
      <c r="SLW8" s="192"/>
      <c r="SLX8" s="194"/>
      <c r="SMD8" s="192"/>
      <c r="SME8" s="193"/>
      <c r="SMF8" s="192"/>
      <c r="SMG8" s="194"/>
      <c r="SMM8" s="192"/>
      <c r="SMN8" s="193"/>
      <c r="SMO8" s="192"/>
      <c r="SMP8" s="194"/>
      <c r="SMV8" s="192"/>
      <c r="SMW8" s="193"/>
      <c r="SMX8" s="192"/>
      <c r="SMY8" s="194"/>
      <c r="SNE8" s="192"/>
      <c r="SNF8" s="193"/>
      <c r="SNG8" s="192"/>
      <c r="SNH8" s="194"/>
      <c r="SNN8" s="192"/>
      <c r="SNO8" s="193"/>
      <c r="SNP8" s="192"/>
      <c r="SNQ8" s="194"/>
      <c r="SNW8" s="192"/>
      <c r="SNX8" s="193"/>
      <c r="SNY8" s="192"/>
      <c r="SNZ8" s="194"/>
      <c r="SOF8" s="192"/>
      <c r="SOG8" s="193"/>
      <c r="SOH8" s="192"/>
      <c r="SOI8" s="194"/>
      <c r="SOO8" s="192"/>
      <c r="SOP8" s="193"/>
      <c r="SOQ8" s="192"/>
      <c r="SOR8" s="194"/>
      <c r="SOX8" s="192"/>
      <c r="SOY8" s="193"/>
      <c r="SOZ8" s="192"/>
      <c r="SPA8" s="194"/>
      <c r="SPG8" s="192"/>
      <c r="SPH8" s="193"/>
      <c r="SPI8" s="192"/>
      <c r="SPJ8" s="194"/>
      <c r="SPP8" s="192"/>
      <c r="SPQ8" s="193"/>
      <c r="SPR8" s="192"/>
      <c r="SPS8" s="194"/>
      <c r="SPY8" s="192"/>
      <c r="SPZ8" s="193"/>
      <c r="SQA8" s="192"/>
      <c r="SQB8" s="194"/>
      <c r="SQH8" s="192"/>
      <c r="SQI8" s="193"/>
      <c r="SQJ8" s="192"/>
      <c r="SQK8" s="194"/>
      <c r="SQQ8" s="192"/>
      <c r="SQR8" s="193"/>
      <c r="SQS8" s="192"/>
      <c r="SQT8" s="194"/>
      <c r="SQZ8" s="192"/>
      <c r="SRA8" s="193"/>
      <c r="SRB8" s="192"/>
      <c r="SRC8" s="194"/>
      <c r="SRI8" s="192"/>
      <c r="SRJ8" s="193"/>
      <c r="SRK8" s="192"/>
      <c r="SRL8" s="194"/>
      <c r="SRR8" s="192"/>
      <c r="SRS8" s="193"/>
      <c r="SRT8" s="192"/>
      <c r="SRU8" s="194"/>
      <c r="SSA8" s="192"/>
      <c r="SSB8" s="193"/>
      <c r="SSC8" s="192"/>
      <c r="SSD8" s="194"/>
      <c r="SSJ8" s="192"/>
      <c r="SSK8" s="193"/>
      <c r="SSL8" s="192"/>
      <c r="SSM8" s="194"/>
      <c r="SSS8" s="192"/>
      <c r="SST8" s="193"/>
      <c r="SSU8" s="192"/>
      <c r="SSV8" s="194"/>
      <c r="STB8" s="192"/>
      <c r="STC8" s="193"/>
      <c r="STD8" s="192"/>
      <c r="STE8" s="194"/>
      <c r="STK8" s="192"/>
      <c r="STL8" s="193"/>
      <c r="STM8" s="192"/>
      <c r="STN8" s="194"/>
      <c r="STT8" s="192"/>
      <c r="STU8" s="193"/>
      <c r="STV8" s="192"/>
      <c r="STW8" s="194"/>
      <c r="SUC8" s="192"/>
      <c r="SUD8" s="193"/>
      <c r="SUE8" s="192"/>
      <c r="SUF8" s="194"/>
      <c r="SUL8" s="192"/>
      <c r="SUM8" s="193"/>
      <c r="SUN8" s="192"/>
      <c r="SUO8" s="194"/>
      <c r="SUU8" s="192"/>
      <c r="SUV8" s="193"/>
      <c r="SUW8" s="192"/>
      <c r="SUX8" s="194"/>
      <c r="SVD8" s="192"/>
      <c r="SVE8" s="193"/>
      <c r="SVF8" s="192"/>
      <c r="SVG8" s="194"/>
      <c r="SVM8" s="192"/>
      <c r="SVN8" s="193"/>
      <c r="SVO8" s="192"/>
      <c r="SVP8" s="194"/>
      <c r="SVV8" s="192"/>
      <c r="SVW8" s="193"/>
      <c r="SVX8" s="192"/>
      <c r="SVY8" s="194"/>
      <c r="SWE8" s="192"/>
      <c r="SWF8" s="193"/>
      <c r="SWG8" s="192"/>
      <c r="SWH8" s="194"/>
      <c r="SWN8" s="192"/>
      <c r="SWO8" s="193"/>
      <c r="SWP8" s="192"/>
      <c r="SWQ8" s="194"/>
      <c r="SWW8" s="192"/>
      <c r="SWX8" s="193"/>
      <c r="SWY8" s="192"/>
      <c r="SWZ8" s="194"/>
      <c r="SXF8" s="192"/>
      <c r="SXG8" s="193"/>
      <c r="SXH8" s="192"/>
      <c r="SXI8" s="194"/>
      <c r="SXO8" s="192"/>
      <c r="SXP8" s="193"/>
      <c r="SXQ8" s="192"/>
      <c r="SXR8" s="194"/>
      <c r="SXX8" s="192"/>
      <c r="SXY8" s="193"/>
      <c r="SXZ8" s="192"/>
      <c r="SYA8" s="194"/>
      <c r="SYG8" s="192"/>
      <c r="SYH8" s="193"/>
      <c r="SYI8" s="192"/>
      <c r="SYJ8" s="194"/>
      <c r="SYP8" s="192"/>
      <c r="SYQ8" s="193"/>
      <c r="SYR8" s="192"/>
      <c r="SYS8" s="194"/>
      <c r="SYY8" s="192"/>
      <c r="SYZ8" s="193"/>
      <c r="SZA8" s="192"/>
      <c r="SZB8" s="194"/>
      <c r="SZH8" s="192"/>
      <c r="SZI8" s="193"/>
      <c r="SZJ8" s="192"/>
      <c r="SZK8" s="194"/>
      <c r="SZQ8" s="192"/>
      <c r="SZR8" s="193"/>
      <c r="SZS8" s="192"/>
      <c r="SZT8" s="194"/>
      <c r="SZZ8" s="192"/>
      <c r="TAA8" s="193"/>
      <c r="TAB8" s="192"/>
      <c r="TAC8" s="194"/>
      <c r="TAI8" s="192"/>
      <c r="TAJ8" s="193"/>
      <c r="TAK8" s="192"/>
      <c r="TAL8" s="194"/>
      <c r="TAR8" s="192"/>
      <c r="TAS8" s="193"/>
      <c r="TAT8" s="192"/>
      <c r="TAU8" s="194"/>
      <c r="TBA8" s="192"/>
      <c r="TBB8" s="193"/>
      <c r="TBC8" s="192"/>
      <c r="TBD8" s="194"/>
      <c r="TBJ8" s="192"/>
      <c r="TBK8" s="193"/>
      <c r="TBL8" s="192"/>
      <c r="TBM8" s="194"/>
      <c r="TBS8" s="192"/>
      <c r="TBT8" s="193"/>
      <c r="TBU8" s="192"/>
      <c r="TBV8" s="194"/>
      <c r="TCB8" s="192"/>
      <c r="TCC8" s="193"/>
      <c r="TCD8" s="192"/>
      <c r="TCE8" s="194"/>
      <c r="TCK8" s="192"/>
      <c r="TCL8" s="193"/>
      <c r="TCM8" s="192"/>
      <c r="TCN8" s="194"/>
      <c r="TCT8" s="192"/>
      <c r="TCU8" s="193"/>
      <c r="TCV8" s="192"/>
      <c r="TCW8" s="194"/>
      <c r="TDC8" s="192"/>
      <c r="TDD8" s="193"/>
      <c r="TDE8" s="192"/>
      <c r="TDF8" s="194"/>
      <c r="TDL8" s="192"/>
      <c r="TDM8" s="193"/>
      <c r="TDN8" s="192"/>
      <c r="TDO8" s="194"/>
      <c r="TDU8" s="192"/>
      <c r="TDV8" s="193"/>
      <c r="TDW8" s="192"/>
      <c r="TDX8" s="194"/>
      <c r="TED8" s="192"/>
      <c r="TEE8" s="193"/>
      <c r="TEF8" s="192"/>
      <c r="TEG8" s="194"/>
      <c r="TEM8" s="192"/>
      <c r="TEN8" s="193"/>
      <c r="TEO8" s="192"/>
      <c r="TEP8" s="194"/>
      <c r="TEV8" s="192"/>
      <c r="TEW8" s="193"/>
      <c r="TEX8" s="192"/>
      <c r="TEY8" s="194"/>
      <c r="TFE8" s="192"/>
      <c r="TFF8" s="193"/>
      <c r="TFG8" s="192"/>
      <c r="TFH8" s="194"/>
      <c r="TFN8" s="192"/>
      <c r="TFO8" s="193"/>
      <c r="TFP8" s="192"/>
      <c r="TFQ8" s="194"/>
      <c r="TFW8" s="192"/>
      <c r="TFX8" s="193"/>
      <c r="TFY8" s="192"/>
      <c r="TFZ8" s="194"/>
      <c r="TGF8" s="192"/>
      <c r="TGG8" s="193"/>
      <c r="TGH8" s="192"/>
      <c r="TGI8" s="194"/>
      <c r="TGO8" s="192"/>
      <c r="TGP8" s="193"/>
      <c r="TGQ8" s="192"/>
      <c r="TGR8" s="194"/>
      <c r="TGX8" s="192"/>
      <c r="TGY8" s="193"/>
      <c r="TGZ8" s="192"/>
      <c r="THA8" s="194"/>
      <c r="THG8" s="192"/>
      <c r="THH8" s="193"/>
      <c r="THI8" s="192"/>
      <c r="THJ8" s="194"/>
      <c r="THP8" s="192"/>
      <c r="THQ8" s="193"/>
      <c r="THR8" s="192"/>
      <c r="THS8" s="194"/>
      <c r="THY8" s="192"/>
      <c r="THZ8" s="193"/>
      <c r="TIA8" s="192"/>
      <c r="TIB8" s="194"/>
      <c r="TIH8" s="192"/>
      <c r="TII8" s="193"/>
      <c r="TIJ8" s="192"/>
      <c r="TIK8" s="194"/>
      <c r="TIQ8" s="192"/>
      <c r="TIR8" s="193"/>
      <c r="TIS8" s="192"/>
      <c r="TIT8" s="194"/>
      <c r="TIZ8" s="192"/>
      <c r="TJA8" s="193"/>
      <c r="TJB8" s="192"/>
      <c r="TJC8" s="194"/>
      <c r="TJI8" s="192"/>
      <c r="TJJ8" s="193"/>
      <c r="TJK8" s="192"/>
      <c r="TJL8" s="194"/>
      <c r="TJR8" s="192"/>
      <c r="TJS8" s="193"/>
      <c r="TJT8" s="192"/>
      <c r="TJU8" s="194"/>
      <c r="TKA8" s="192"/>
      <c r="TKB8" s="193"/>
      <c r="TKC8" s="192"/>
      <c r="TKD8" s="194"/>
      <c r="TKJ8" s="192"/>
      <c r="TKK8" s="193"/>
      <c r="TKL8" s="192"/>
      <c r="TKM8" s="194"/>
      <c r="TKS8" s="192"/>
      <c r="TKT8" s="193"/>
      <c r="TKU8" s="192"/>
      <c r="TKV8" s="194"/>
      <c r="TLB8" s="192"/>
      <c r="TLC8" s="193"/>
      <c r="TLD8" s="192"/>
      <c r="TLE8" s="194"/>
      <c r="TLK8" s="192"/>
      <c r="TLL8" s="193"/>
      <c r="TLM8" s="192"/>
      <c r="TLN8" s="194"/>
      <c r="TLT8" s="192"/>
      <c r="TLU8" s="193"/>
      <c r="TLV8" s="192"/>
      <c r="TLW8" s="194"/>
      <c r="TMC8" s="192"/>
      <c r="TMD8" s="193"/>
      <c r="TME8" s="192"/>
      <c r="TMF8" s="194"/>
      <c r="TML8" s="192"/>
      <c r="TMM8" s="193"/>
      <c r="TMN8" s="192"/>
      <c r="TMO8" s="194"/>
      <c r="TMU8" s="192"/>
      <c r="TMV8" s="193"/>
      <c r="TMW8" s="192"/>
      <c r="TMX8" s="194"/>
      <c r="TND8" s="192"/>
      <c r="TNE8" s="193"/>
      <c r="TNF8" s="192"/>
      <c r="TNG8" s="194"/>
      <c r="TNM8" s="192"/>
      <c r="TNN8" s="193"/>
      <c r="TNO8" s="192"/>
      <c r="TNP8" s="194"/>
      <c r="TNV8" s="192"/>
      <c r="TNW8" s="193"/>
      <c r="TNX8" s="192"/>
      <c r="TNY8" s="194"/>
      <c r="TOE8" s="192"/>
      <c r="TOF8" s="193"/>
      <c r="TOG8" s="192"/>
      <c r="TOH8" s="194"/>
      <c r="TON8" s="192"/>
      <c r="TOO8" s="193"/>
      <c r="TOP8" s="192"/>
      <c r="TOQ8" s="194"/>
      <c r="TOW8" s="192"/>
      <c r="TOX8" s="193"/>
      <c r="TOY8" s="192"/>
      <c r="TOZ8" s="194"/>
      <c r="TPF8" s="192"/>
      <c r="TPG8" s="193"/>
      <c r="TPH8" s="192"/>
      <c r="TPI8" s="194"/>
      <c r="TPO8" s="192"/>
      <c r="TPP8" s="193"/>
      <c r="TPQ8" s="192"/>
      <c r="TPR8" s="194"/>
      <c r="TPX8" s="192"/>
      <c r="TPY8" s="193"/>
      <c r="TPZ8" s="192"/>
      <c r="TQA8" s="194"/>
      <c r="TQG8" s="192"/>
      <c r="TQH8" s="193"/>
      <c r="TQI8" s="192"/>
      <c r="TQJ8" s="194"/>
      <c r="TQP8" s="192"/>
      <c r="TQQ8" s="193"/>
      <c r="TQR8" s="192"/>
      <c r="TQS8" s="194"/>
      <c r="TQY8" s="192"/>
      <c r="TQZ8" s="193"/>
      <c r="TRA8" s="192"/>
      <c r="TRB8" s="194"/>
      <c r="TRH8" s="192"/>
      <c r="TRI8" s="193"/>
      <c r="TRJ8" s="192"/>
      <c r="TRK8" s="194"/>
      <c r="TRQ8" s="192"/>
      <c r="TRR8" s="193"/>
      <c r="TRS8" s="192"/>
      <c r="TRT8" s="194"/>
      <c r="TRZ8" s="192"/>
      <c r="TSA8" s="193"/>
      <c r="TSB8" s="192"/>
      <c r="TSC8" s="194"/>
      <c r="TSI8" s="192"/>
      <c r="TSJ8" s="193"/>
      <c r="TSK8" s="192"/>
      <c r="TSL8" s="194"/>
      <c r="TSR8" s="192"/>
      <c r="TSS8" s="193"/>
      <c r="TST8" s="192"/>
      <c r="TSU8" s="194"/>
      <c r="TTA8" s="192"/>
      <c r="TTB8" s="193"/>
      <c r="TTC8" s="192"/>
      <c r="TTD8" s="194"/>
      <c r="TTJ8" s="192"/>
      <c r="TTK8" s="193"/>
      <c r="TTL8" s="192"/>
      <c r="TTM8" s="194"/>
      <c r="TTS8" s="192"/>
      <c r="TTT8" s="193"/>
      <c r="TTU8" s="192"/>
      <c r="TTV8" s="194"/>
      <c r="TUB8" s="192"/>
      <c r="TUC8" s="193"/>
      <c r="TUD8" s="192"/>
      <c r="TUE8" s="194"/>
      <c r="TUK8" s="192"/>
      <c r="TUL8" s="193"/>
      <c r="TUM8" s="192"/>
      <c r="TUN8" s="194"/>
      <c r="TUT8" s="192"/>
      <c r="TUU8" s="193"/>
      <c r="TUV8" s="192"/>
      <c r="TUW8" s="194"/>
      <c r="TVC8" s="192"/>
      <c r="TVD8" s="193"/>
      <c r="TVE8" s="192"/>
      <c r="TVF8" s="194"/>
      <c r="TVL8" s="192"/>
      <c r="TVM8" s="193"/>
      <c r="TVN8" s="192"/>
      <c r="TVO8" s="194"/>
      <c r="TVU8" s="192"/>
      <c r="TVV8" s="193"/>
      <c r="TVW8" s="192"/>
      <c r="TVX8" s="194"/>
      <c r="TWD8" s="192"/>
      <c r="TWE8" s="193"/>
      <c r="TWF8" s="192"/>
      <c r="TWG8" s="194"/>
      <c r="TWM8" s="192"/>
      <c r="TWN8" s="193"/>
      <c r="TWO8" s="192"/>
      <c r="TWP8" s="194"/>
      <c r="TWV8" s="192"/>
      <c r="TWW8" s="193"/>
      <c r="TWX8" s="192"/>
      <c r="TWY8" s="194"/>
      <c r="TXE8" s="192"/>
      <c r="TXF8" s="193"/>
      <c r="TXG8" s="192"/>
      <c r="TXH8" s="194"/>
      <c r="TXN8" s="192"/>
      <c r="TXO8" s="193"/>
      <c r="TXP8" s="192"/>
      <c r="TXQ8" s="194"/>
      <c r="TXW8" s="192"/>
      <c r="TXX8" s="193"/>
      <c r="TXY8" s="192"/>
      <c r="TXZ8" s="194"/>
      <c r="TYF8" s="192"/>
      <c r="TYG8" s="193"/>
      <c r="TYH8" s="192"/>
      <c r="TYI8" s="194"/>
      <c r="TYO8" s="192"/>
      <c r="TYP8" s="193"/>
      <c r="TYQ8" s="192"/>
      <c r="TYR8" s="194"/>
      <c r="TYX8" s="192"/>
      <c r="TYY8" s="193"/>
      <c r="TYZ8" s="192"/>
      <c r="TZA8" s="194"/>
      <c r="TZG8" s="192"/>
      <c r="TZH8" s="193"/>
      <c r="TZI8" s="192"/>
      <c r="TZJ8" s="194"/>
      <c r="TZP8" s="192"/>
      <c r="TZQ8" s="193"/>
      <c r="TZR8" s="192"/>
      <c r="TZS8" s="194"/>
      <c r="TZY8" s="192"/>
      <c r="TZZ8" s="193"/>
      <c r="UAA8" s="192"/>
      <c r="UAB8" s="194"/>
      <c r="UAH8" s="192"/>
      <c r="UAI8" s="193"/>
      <c r="UAJ8" s="192"/>
      <c r="UAK8" s="194"/>
      <c r="UAQ8" s="192"/>
      <c r="UAR8" s="193"/>
      <c r="UAS8" s="192"/>
      <c r="UAT8" s="194"/>
      <c r="UAZ8" s="192"/>
      <c r="UBA8" s="193"/>
      <c r="UBB8" s="192"/>
      <c r="UBC8" s="194"/>
      <c r="UBI8" s="192"/>
      <c r="UBJ8" s="193"/>
      <c r="UBK8" s="192"/>
      <c r="UBL8" s="194"/>
      <c r="UBR8" s="192"/>
      <c r="UBS8" s="193"/>
      <c r="UBT8" s="192"/>
      <c r="UBU8" s="194"/>
      <c r="UCA8" s="192"/>
      <c r="UCB8" s="193"/>
      <c r="UCC8" s="192"/>
      <c r="UCD8" s="194"/>
      <c r="UCJ8" s="192"/>
      <c r="UCK8" s="193"/>
      <c r="UCL8" s="192"/>
      <c r="UCM8" s="194"/>
      <c r="UCS8" s="192"/>
      <c r="UCT8" s="193"/>
      <c r="UCU8" s="192"/>
      <c r="UCV8" s="194"/>
      <c r="UDB8" s="192"/>
      <c r="UDC8" s="193"/>
      <c r="UDD8" s="192"/>
      <c r="UDE8" s="194"/>
      <c r="UDK8" s="192"/>
      <c r="UDL8" s="193"/>
      <c r="UDM8" s="192"/>
      <c r="UDN8" s="194"/>
      <c r="UDT8" s="192"/>
      <c r="UDU8" s="193"/>
      <c r="UDV8" s="192"/>
      <c r="UDW8" s="194"/>
      <c r="UEC8" s="192"/>
      <c r="UED8" s="193"/>
      <c r="UEE8" s="192"/>
      <c r="UEF8" s="194"/>
      <c r="UEL8" s="192"/>
      <c r="UEM8" s="193"/>
      <c r="UEN8" s="192"/>
      <c r="UEO8" s="194"/>
      <c r="UEU8" s="192"/>
      <c r="UEV8" s="193"/>
      <c r="UEW8" s="192"/>
      <c r="UEX8" s="194"/>
      <c r="UFD8" s="192"/>
      <c r="UFE8" s="193"/>
      <c r="UFF8" s="192"/>
      <c r="UFG8" s="194"/>
      <c r="UFM8" s="192"/>
      <c r="UFN8" s="193"/>
      <c r="UFO8" s="192"/>
      <c r="UFP8" s="194"/>
      <c r="UFV8" s="192"/>
      <c r="UFW8" s="193"/>
      <c r="UFX8" s="192"/>
      <c r="UFY8" s="194"/>
      <c r="UGE8" s="192"/>
      <c r="UGF8" s="193"/>
      <c r="UGG8" s="192"/>
      <c r="UGH8" s="194"/>
      <c r="UGN8" s="192"/>
      <c r="UGO8" s="193"/>
      <c r="UGP8" s="192"/>
      <c r="UGQ8" s="194"/>
      <c r="UGW8" s="192"/>
      <c r="UGX8" s="193"/>
      <c r="UGY8" s="192"/>
      <c r="UGZ8" s="194"/>
      <c r="UHF8" s="192"/>
      <c r="UHG8" s="193"/>
      <c r="UHH8" s="192"/>
      <c r="UHI8" s="194"/>
      <c r="UHO8" s="192"/>
      <c r="UHP8" s="193"/>
      <c r="UHQ8" s="192"/>
      <c r="UHR8" s="194"/>
      <c r="UHX8" s="192"/>
      <c r="UHY8" s="193"/>
      <c r="UHZ8" s="192"/>
      <c r="UIA8" s="194"/>
      <c r="UIG8" s="192"/>
      <c r="UIH8" s="193"/>
      <c r="UII8" s="192"/>
      <c r="UIJ8" s="194"/>
      <c r="UIP8" s="192"/>
      <c r="UIQ8" s="193"/>
      <c r="UIR8" s="192"/>
      <c r="UIS8" s="194"/>
      <c r="UIY8" s="192"/>
      <c r="UIZ8" s="193"/>
      <c r="UJA8" s="192"/>
      <c r="UJB8" s="194"/>
      <c r="UJH8" s="192"/>
      <c r="UJI8" s="193"/>
      <c r="UJJ8" s="192"/>
      <c r="UJK8" s="194"/>
      <c r="UJQ8" s="192"/>
      <c r="UJR8" s="193"/>
      <c r="UJS8" s="192"/>
      <c r="UJT8" s="194"/>
      <c r="UJZ8" s="192"/>
      <c r="UKA8" s="193"/>
      <c r="UKB8" s="192"/>
      <c r="UKC8" s="194"/>
      <c r="UKI8" s="192"/>
      <c r="UKJ8" s="193"/>
      <c r="UKK8" s="192"/>
      <c r="UKL8" s="194"/>
      <c r="UKR8" s="192"/>
      <c r="UKS8" s="193"/>
      <c r="UKT8" s="192"/>
      <c r="UKU8" s="194"/>
      <c r="ULA8" s="192"/>
      <c r="ULB8" s="193"/>
      <c r="ULC8" s="192"/>
      <c r="ULD8" s="194"/>
      <c r="ULJ8" s="192"/>
      <c r="ULK8" s="193"/>
      <c r="ULL8" s="192"/>
      <c r="ULM8" s="194"/>
      <c r="ULS8" s="192"/>
      <c r="ULT8" s="193"/>
      <c r="ULU8" s="192"/>
      <c r="ULV8" s="194"/>
      <c r="UMB8" s="192"/>
      <c r="UMC8" s="193"/>
      <c r="UMD8" s="192"/>
      <c r="UME8" s="194"/>
      <c r="UMK8" s="192"/>
      <c r="UML8" s="193"/>
      <c r="UMM8" s="192"/>
      <c r="UMN8" s="194"/>
      <c r="UMT8" s="192"/>
      <c r="UMU8" s="193"/>
      <c r="UMV8" s="192"/>
      <c r="UMW8" s="194"/>
      <c r="UNC8" s="192"/>
      <c r="UND8" s="193"/>
      <c r="UNE8" s="192"/>
      <c r="UNF8" s="194"/>
      <c r="UNL8" s="192"/>
      <c r="UNM8" s="193"/>
      <c r="UNN8" s="192"/>
      <c r="UNO8" s="194"/>
      <c r="UNU8" s="192"/>
      <c r="UNV8" s="193"/>
      <c r="UNW8" s="192"/>
      <c r="UNX8" s="194"/>
      <c r="UOD8" s="192"/>
      <c r="UOE8" s="193"/>
      <c r="UOF8" s="192"/>
      <c r="UOG8" s="194"/>
      <c r="UOM8" s="192"/>
      <c r="UON8" s="193"/>
      <c r="UOO8" s="192"/>
      <c r="UOP8" s="194"/>
      <c r="UOV8" s="192"/>
      <c r="UOW8" s="193"/>
      <c r="UOX8" s="192"/>
      <c r="UOY8" s="194"/>
      <c r="UPE8" s="192"/>
      <c r="UPF8" s="193"/>
      <c r="UPG8" s="192"/>
      <c r="UPH8" s="194"/>
      <c r="UPN8" s="192"/>
      <c r="UPO8" s="193"/>
      <c r="UPP8" s="192"/>
      <c r="UPQ8" s="194"/>
      <c r="UPW8" s="192"/>
      <c r="UPX8" s="193"/>
      <c r="UPY8" s="192"/>
      <c r="UPZ8" s="194"/>
      <c r="UQF8" s="192"/>
      <c r="UQG8" s="193"/>
      <c r="UQH8" s="192"/>
      <c r="UQI8" s="194"/>
      <c r="UQO8" s="192"/>
      <c r="UQP8" s="193"/>
      <c r="UQQ8" s="192"/>
      <c r="UQR8" s="194"/>
      <c r="UQX8" s="192"/>
      <c r="UQY8" s="193"/>
      <c r="UQZ8" s="192"/>
      <c r="URA8" s="194"/>
      <c r="URG8" s="192"/>
      <c r="URH8" s="193"/>
      <c r="URI8" s="192"/>
      <c r="URJ8" s="194"/>
      <c r="URP8" s="192"/>
      <c r="URQ8" s="193"/>
      <c r="URR8" s="192"/>
      <c r="URS8" s="194"/>
      <c r="URY8" s="192"/>
      <c r="URZ8" s="193"/>
      <c r="USA8" s="192"/>
      <c r="USB8" s="194"/>
      <c r="USH8" s="192"/>
      <c r="USI8" s="193"/>
      <c r="USJ8" s="192"/>
      <c r="USK8" s="194"/>
      <c r="USQ8" s="192"/>
      <c r="USR8" s="193"/>
      <c r="USS8" s="192"/>
      <c r="UST8" s="194"/>
      <c r="USZ8" s="192"/>
      <c r="UTA8" s="193"/>
      <c r="UTB8" s="192"/>
      <c r="UTC8" s="194"/>
      <c r="UTI8" s="192"/>
      <c r="UTJ8" s="193"/>
      <c r="UTK8" s="192"/>
      <c r="UTL8" s="194"/>
      <c r="UTR8" s="192"/>
      <c r="UTS8" s="193"/>
      <c r="UTT8" s="192"/>
      <c r="UTU8" s="194"/>
      <c r="UUA8" s="192"/>
      <c r="UUB8" s="193"/>
      <c r="UUC8" s="192"/>
      <c r="UUD8" s="194"/>
      <c r="UUJ8" s="192"/>
      <c r="UUK8" s="193"/>
      <c r="UUL8" s="192"/>
      <c r="UUM8" s="194"/>
      <c r="UUS8" s="192"/>
      <c r="UUT8" s="193"/>
      <c r="UUU8" s="192"/>
      <c r="UUV8" s="194"/>
      <c r="UVB8" s="192"/>
      <c r="UVC8" s="193"/>
      <c r="UVD8" s="192"/>
      <c r="UVE8" s="194"/>
      <c r="UVK8" s="192"/>
      <c r="UVL8" s="193"/>
      <c r="UVM8" s="192"/>
      <c r="UVN8" s="194"/>
      <c r="UVT8" s="192"/>
      <c r="UVU8" s="193"/>
      <c r="UVV8" s="192"/>
      <c r="UVW8" s="194"/>
      <c r="UWC8" s="192"/>
      <c r="UWD8" s="193"/>
      <c r="UWE8" s="192"/>
      <c r="UWF8" s="194"/>
      <c r="UWL8" s="192"/>
      <c r="UWM8" s="193"/>
      <c r="UWN8" s="192"/>
      <c r="UWO8" s="194"/>
      <c r="UWU8" s="192"/>
      <c r="UWV8" s="193"/>
      <c r="UWW8" s="192"/>
      <c r="UWX8" s="194"/>
      <c r="UXD8" s="192"/>
      <c r="UXE8" s="193"/>
      <c r="UXF8" s="192"/>
      <c r="UXG8" s="194"/>
      <c r="UXM8" s="192"/>
      <c r="UXN8" s="193"/>
      <c r="UXO8" s="192"/>
      <c r="UXP8" s="194"/>
      <c r="UXV8" s="192"/>
      <c r="UXW8" s="193"/>
      <c r="UXX8" s="192"/>
      <c r="UXY8" s="194"/>
      <c r="UYE8" s="192"/>
      <c r="UYF8" s="193"/>
      <c r="UYG8" s="192"/>
      <c r="UYH8" s="194"/>
      <c r="UYN8" s="192"/>
      <c r="UYO8" s="193"/>
      <c r="UYP8" s="192"/>
      <c r="UYQ8" s="194"/>
      <c r="UYW8" s="192"/>
      <c r="UYX8" s="193"/>
      <c r="UYY8" s="192"/>
      <c r="UYZ8" s="194"/>
      <c r="UZF8" s="192"/>
      <c r="UZG8" s="193"/>
      <c r="UZH8" s="192"/>
      <c r="UZI8" s="194"/>
      <c r="UZO8" s="192"/>
      <c r="UZP8" s="193"/>
      <c r="UZQ8" s="192"/>
      <c r="UZR8" s="194"/>
      <c r="UZX8" s="192"/>
      <c r="UZY8" s="193"/>
      <c r="UZZ8" s="192"/>
      <c r="VAA8" s="194"/>
      <c r="VAG8" s="192"/>
      <c r="VAH8" s="193"/>
      <c r="VAI8" s="192"/>
      <c r="VAJ8" s="194"/>
      <c r="VAP8" s="192"/>
      <c r="VAQ8" s="193"/>
      <c r="VAR8" s="192"/>
      <c r="VAS8" s="194"/>
      <c r="VAY8" s="192"/>
      <c r="VAZ8" s="193"/>
      <c r="VBA8" s="192"/>
      <c r="VBB8" s="194"/>
      <c r="VBH8" s="192"/>
      <c r="VBI8" s="193"/>
      <c r="VBJ8" s="192"/>
      <c r="VBK8" s="194"/>
      <c r="VBQ8" s="192"/>
      <c r="VBR8" s="193"/>
      <c r="VBS8" s="192"/>
      <c r="VBT8" s="194"/>
      <c r="VBZ8" s="192"/>
      <c r="VCA8" s="193"/>
      <c r="VCB8" s="192"/>
      <c r="VCC8" s="194"/>
      <c r="VCI8" s="192"/>
      <c r="VCJ8" s="193"/>
      <c r="VCK8" s="192"/>
      <c r="VCL8" s="194"/>
      <c r="VCR8" s="192"/>
      <c r="VCS8" s="193"/>
      <c r="VCT8" s="192"/>
      <c r="VCU8" s="194"/>
      <c r="VDA8" s="192"/>
      <c r="VDB8" s="193"/>
      <c r="VDC8" s="192"/>
      <c r="VDD8" s="194"/>
      <c r="VDJ8" s="192"/>
      <c r="VDK8" s="193"/>
      <c r="VDL8" s="192"/>
      <c r="VDM8" s="194"/>
      <c r="VDS8" s="192"/>
      <c r="VDT8" s="193"/>
      <c r="VDU8" s="192"/>
      <c r="VDV8" s="194"/>
      <c r="VEB8" s="192"/>
      <c r="VEC8" s="193"/>
      <c r="VED8" s="192"/>
      <c r="VEE8" s="194"/>
      <c r="VEK8" s="192"/>
      <c r="VEL8" s="193"/>
      <c r="VEM8" s="192"/>
      <c r="VEN8" s="194"/>
      <c r="VET8" s="192"/>
      <c r="VEU8" s="193"/>
      <c r="VEV8" s="192"/>
      <c r="VEW8" s="194"/>
      <c r="VFC8" s="192"/>
      <c r="VFD8" s="193"/>
      <c r="VFE8" s="192"/>
      <c r="VFF8" s="194"/>
      <c r="VFL8" s="192"/>
      <c r="VFM8" s="193"/>
      <c r="VFN8" s="192"/>
      <c r="VFO8" s="194"/>
      <c r="VFU8" s="192"/>
      <c r="VFV8" s="193"/>
      <c r="VFW8" s="192"/>
      <c r="VFX8" s="194"/>
      <c r="VGD8" s="192"/>
      <c r="VGE8" s="193"/>
      <c r="VGF8" s="192"/>
      <c r="VGG8" s="194"/>
      <c r="VGM8" s="192"/>
      <c r="VGN8" s="193"/>
      <c r="VGO8" s="192"/>
      <c r="VGP8" s="194"/>
      <c r="VGV8" s="192"/>
      <c r="VGW8" s="193"/>
      <c r="VGX8" s="192"/>
      <c r="VGY8" s="194"/>
      <c r="VHE8" s="192"/>
      <c r="VHF8" s="193"/>
      <c r="VHG8" s="192"/>
      <c r="VHH8" s="194"/>
      <c r="VHN8" s="192"/>
      <c r="VHO8" s="193"/>
      <c r="VHP8" s="192"/>
      <c r="VHQ8" s="194"/>
      <c r="VHW8" s="192"/>
      <c r="VHX8" s="193"/>
      <c r="VHY8" s="192"/>
      <c r="VHZ8" s="194"/>
      <c r="VIF8" s="192"/>
      <c r="VIG8" s="193"/>
      <c r="VIH8" s="192"/>
      <c r="VII8" s="194"/>
      <c r="VIO8" s="192"/>
      <c r="VIP8" s="193"/>
      <c r="VIQ8" s="192"/>
      <c r="VIR8" s="194"/>
      <c r="VIX8" s="192"/>
      <c r="VIY8" s="193"/>
      <c r="VIZ8" s="192"/>
      <c r="VJA8" s="194"/>
      <c r="VJG8" s="192"/>
      <c r="VJH8" s="193"/>
      <c r="VJI8" s="192"/>
      <c r="VJJ8" s="194"/>
      <c r="VJP8" s="192"/>
      <c r="VJQ8" s="193"/>
      <c r="VJR8" s="192"/>
      <c r="VJS8" s="194"/>
      <c r="VJY8" s="192"/>
      <c r="VJZ8" s="193"/>
      <c r="VKA8" s="192"/>
      <c r="VKB8" s="194"/>
      <c r="VKH8" s="192"/>
      <c r="VKI8" s="193"/>
      <c r="VKJ8" s="192"/>
      <c r="VKK8" s="194"/>
      <c r="VKQ8" s="192"/>
      <c r="VKR8" s="193"/>
      <c r="VKS8" s="192"/>
      <c r="VKT8" s="194"/>
      <c r="VKZ8" s="192"/>
      <c r="VLA8" s="193"/>
      <c r="VLB8" s="192"/>
      <c r="VLC8" s="194"/>
      <c r="VLI8" s="192"/>
      <c r="VLJ8" s="193"/>
      <c r="VLK8" s="192"/>
      <c r="VLL8" s="194"/>
      <c r="VLR8" s="192"/>
      <c r="VLS8" s="193"/>
      <c r="VLT8" s="192"/>
      <c r="VLU8" s="194"/>
      <c r="VMA8" s="192"/>
      <c r="VMB8" s="193"/>
      <c r="VMC8" s="192"/>
      <c r="VMD8" s="194"/>
      <c r="VMJ8" s="192"/>
      <c r="VMK8" s="193"/>
      <c r="VML8" s="192"/>
      <c r="VMM8" s="194"/>
      <c r="VMS8" s="192"/>
      <c r="VMT8" s="193"/>
      <c r="VMU8" s="192"/>
      <c r="VMV8" s="194"/>
      <c r="VNB8" s="192"/>
      <c r="VNC8" s="193"/>
      <c r="VND8" s="192"/>
      <c r="VNE8" s="194"/>
      <c r="VNK8" s="192"/>
      <c r="VNL8" s="193"/>
      <c r="VNM8" s="192"/>
      <c r="VNN8" s="194"/>
      <c r="VNT8" s="192"/>
      <c r="VNU8" s="193"/>
      <c r="VNV8" s="192"/>
      <c r="VNW8" s="194"/>
      <c r="VOC8" s="192"/>
      <c r="VOD8" s="193"/>
      <c r="VOE8" s="192"/>
      <c r="VOF8" s="194"/>
      <c r="VOL8" s="192"/>
      <c r="VOM8" s="193"/>
      <c r="VON8" s="192"/>
      <c r="VOO8" s="194"/>
      <c r="VOU8" s="192"/>
      <c r="VOV8" s="193"/>
      <c r="VOW8" s="192"/>
      <c r="VOX8" s="194"/>
      <c r="VPD8" s="192"/>
      <c r="VPE8" s="193"/>
      <c r="VPF8" s="192"/>
      <c r="VPG8" s="194"/>
      <c r="VPM8" s="192"/>
      <c r="VPN8" s="193"/>
      <c r="VPO8" s="192"/>
      <c r="VPP8" s="194"/>
      <c r="VPV8" s="192"/>
      <c r="VPW8" s="193"/>
      <c r="VPX8" s="192"/>
      <c r="VPY8" s="194"/>
      <c r="VQE8" s="192"/>
      <c r="VQF8" s="193"/>
      <c r="VQG8" s="192"/>
      <c r="VQH8" s="194"/>
      <c r="VQN8" s="192"/>
      <c r="VQO8" s="193"/>
      <c r="VQP8" s="192"/>
      <c r="VQQ8" s="194"/>
      <c r="VQW8" s="192"/>
      <c r="VQX8" s="193"/>
      <c r="VQY8" s="192"/>
      <c r="VQZ8" s="194"/>
      <c r="VRF8" s="192"/>
      <c r="VRG8" s="193"/>
      <c r="VRH8" s="192"/>
      <c r="VRI8" s="194"/>
      <c r="VRO8" s="192"/>
      <c r="VRP8" s="193"/>
      <c r="VRQ8" s="192"/>
      <c r="VRR8" s="194"/>
      <c r="VRX8" s="192"/>
      <c r="VRY8" s="193"/>
      <c r="VRZ8" s="192"/>
      <c r="VSA8" s="194"/>
      <c r="VSG8" s="192"/>
      <c r="VSH8" s="193"/>
      <c r="VSI8" s="192"/>
      <c r="VSJ8" s="194"/>
      <c r="VSP8" s="192"/>
      <c r="VSQ8" s="193"/>
      <c r="VSR8" s="192"/>
      <c r="VSS8" s="194"/>
      <c r="VSY8" s="192"/>
      <c r="VSZ8" s="193"/>
      <c r="VTA8" s="192"/>
      <c r="VTB8" s="194"/>
      <c r="VTH8" s="192"/>
      <c r="VTI8" s="193"/>
      <c r="VTJ8" s="192"/>
      <c r="VTK8" s="194"/>
      <c r="VTQ8" s="192"/>
      <c r="VTR8" s="193"/>
      <c r="VTS8" s="192"/>
      <c r="VTT8" s="194"/>
      <c r="VTZ8" s="192"/>
      <c r="VUA8" s="193"/>
      <c r="VUB8" s="192"/>
      <c r="VUC8" s="194"/>
      <c r="VUI8" s="192"/>
      <c r="VUJ8" s="193"/>
      <c r="VUK8" s="192"/>
      <c r="VUL8" s="194"/>
      <c r="VUR8" s="192"/>
      <c r="VUS8" s="193"/>
      <c r="VUT8" s="192"/>
      <c r="VUU8" s="194"/>
      <c r="VVA8" s="192"/>
      <c r="VVB8" s="193"/>
      <c r="VVC8" s="192"/>
      <c r="VVD8" s="194"/>
      <c r="VVJ8" s="192"/>
      <c r="VVK8" s="193"/>
      <c r="VVL8" s="192"/>
      <c r="VVM8" s="194"/>
      <c r="VVS8" s="192"/>
      <c r="VVT8" s="193"/>
      <c r="VVU8" s="192"/>
      <c r="VVV8" s="194"/>
      <c r="VWB8" s="192"/>
      <c r="VWC8" s="193"/>
      <c r="VWD8" s="192"/>
      <c r="VWE8" s="194"/>
      <c r="VWK8" s="192"/>
      <c r="VWL8" s="193"/>
      <c r="VWM8" s="192"/>
      <c r="VWN8" s="194"/>
      <c r="VWT8" s="192"/>
      <c r="VWU8" s="193"/>
      <c r="VWV8" s="192"/>
      <c r="VWW8" s="194"/>
      <c r="VXC8" s="192"/>
      <c r="VXD8" s="193"/>
      <c r="VXE8" s="192"/>
      <c r="VXF8" s="194"/>
      <c r="VXL8" s="192"/>
      <c r="VXM8" s="193"/>
      <c r="VXN8" s="192"/>
      <c r="VXO8" s="194"/>
      <c r="VXU8" s="192"/>
      <c r="VXV8" s="193"/>
      <c r="VXW8" s="192"/>
      <c r="VXX8" s="194"/>
      <c r="VYD8" s="192"/>
      <c r="VYE8" s="193"/>
      <c r="VYF8" s="192"/>
      <c r="VYG8" s="194"/>
      <c r="VYM8" s="192"/>
      <c r="VYN8" s="193"/>
      <c r="VYO8" s="192"/>
      <c r="VYP8" s="194"/>
      <c r="VYV8" s="192"/>
      <c r="VYW8" s="193"/>
      <c r="VYX8" s="192"/>
      <c r="VYY8" s="194"/>
      <c r="VZE8" s="192"/>
      <c r="VZF8" s="193"/>
      <c r="VZG8" s="192"/>
      <c r="VZH8" s="194"/>
      <c r="VZN8" s="192"/>
      <c r="VZO8" s="193"/>
      <c r="VZP8" s="192"/>
      <c r="VZQ8" s="194"/>
      <c r="VZW8" s="192"/>
      <c r="VZX8" s="193"/>
      <c r="VZY8" s="192"/>
      <c r="VZZ8" s="194"/>
      <c r="WAF8" s="192"/>
      <c r="WAG8" s="193"/>
      <c r="WAH8" s="192"/>
      <c r="WAI8" s="194"/>
      <c r="WAO8" s="192"/>
      <c r="WAP8" s="193"/>
      <c r="WAQ8" s="192"/>
      <c r="WAR8" s="194"/>
      <c r="WAX8" s="192"/>
      <c r="WAY8" s="193"/>
      <c r="WAZ8" s="192"/>
      <c r="WBA8" s="194"/>
      <c r="WBG8" s="192"/>
      <c r="WBH8" s="193"/>
      <c r="WBI8" s="192"/>
      <c r="WBJ8" s="194"/>
      <c r="WBP8" s="192"/>
      <c r="WBQ8" s="193"/>
      <c r="WBR8" s="192"/>
      <c r="WBS8" s="194"/>
      <c r="WBY8" s="192"/>
      <c r="WBZ8" s="193"/>
      <c r="WCA8" s="192"/>
      <c r="WCB8" s="194"/>
      <c r="WCH8" s="192"/>
      <c r="WCI8" s="193"/>
      <c r="WCJ8" s="192"/>
      <c r="WCK8" s="194"/>
      <c r="WCQ8" s="192"/>
      <c r="WCR8" s="193"/>
      <c r="WCS8" s="192"/>
      <c r="WCT8" s="194"/>
      <c r="WCZ8" s="192"/>
      <c r="WDA8" s="193"/>
      <c r="WDB8" s="192"/>
      <c r="WDC8" s="194"/>
      <c r="WDI8" s="192"/>
      <c r="WDJ8" s="193"/>
      <c r="WDK8" s="192"/>
      <c r="WDL8" s="194"/>
      <c r="WDR8" s="192"/>
      <c r="WDS8" s="193"/>
      <c r="WDT8" s="192"/>
      <c r="WDU8" s="194"/>
      <c r="WEA8" s="192"/>
      <c r="WEB8" s="193"/>
      <c r="WEC8" s="192"/>
      <c r="WED8" s="194"/>
      <c r="WEJ8" s="192"/>
      <c r="WEK8" s="193"/>
      <c r="WEL8" s="192"/>
      <c r="WEM8" s="194"/>
      <c r="WES8" s="192"/>
      <c r="WET8" s="193"/>
      <c r="WEU8" s="192"/>
      <c r="WEV8" s="194"/>
      <c r="WFB8" s="192"/>
      <c r="WFC8" s="193"/>
      <c r="WFD8" s="192"/>
      <c r="WFE8" s="194"/>
      <c r="WFK8" s="192"/>
      <c r="WFL8" s="193"/>
      <c r="WFM8" s="192"/>
      <c r="WFN8" s="194"/>
      <c r="WFT8" s="192"/>
      <c r="WFU8" s="193"/>
      <c r="WFV8" s="192"/>
      <c r="WFW8" s="194"/>
      <c r="WGC8" s="192"/>
      <c r="WGD8" s="193"/>
      <c r="WGE8" s="192"/>
      <c r="WGF8" s="194"/>
      <c r="WGL8" s="192"/>
      <c r="WGM8" s="193"/>
      <c r="WGN8" s="192"/>
      <c r="WGO8" s="194"/>
      <c r="WGU8" s="192"/>
      <c r="WGV8" s="193"/>
      <c r="WGW8" s="192"/>
      <c r="WGX8" s="194"/>
      <c r="WHD8" s="192"/>
      <c r="WHE8" s="193"/>
      <c r="WHF8" s="192"/>
      <c r="WHG8" s="194"/>
      <c r="WHM8" s="192"/>
      <c r="WHN8" s="193"/>
      <c r="WHO8" s="192"/>
      <c r="WHP8" s="194"/>
      <c r="WHV8" s="192"/>
      <c r="WHW8" s="193"/>
      <c r="WHX8" s="192"/>
      <c r="WHY8" s="194"/>
      <c r="WIE8" s="192"/>
      <c r="WIF8" s="193"/>
      <c r="WIG8" s="192"/>
      <c r="WIH8" s="194"/>
      <c r="WIN8" s="192"/>
      <c r="WIO8" s="193"/>
      <c r="WIP8" s="192"/>
      <c r="WIQ8" s="194"/>
      <c r="WIW8" s="192"/>
      <c r="WIX8" s="193"/>
      <c r="WIY8" s="192"/>
      <c r="WIZ8" s="194"/>
      <c r="WJF8" s="192"/>
      <c r="WJG8" s="193"/>
      <c r="WJH8" s="192"/>
      <c r="WJI8" s="194"/>
      <c r="WJO8" s="192"/>
      <c r="WJP8" s="193"/>
      <c r="WJQ8" s="192"/>
      <c r="WJR8" s="194"/>
      <c r="WJX8" s="192"/>
      <c r="WJY8" s="193"/>
      <c r="WJZ8" s="192"/>
      <c r="WKA8" s="194"/>
      <c r="WKG8" s="192"/>
      <c r="WKH8" s="193"/>
      <c r="WKI8" s="192"/>
      <c r="WKJ8" s="194"/>
      <c r="WKP8" s="192"/>
      <c r="WKQ8" s="193"/>
      <c r="WKR8" s="192"/>
      <c r="WKS8" s="194"/>
      <c r="WKY8" s="192"/>
      <c r="WKZ8" s="193"/>
      <c r="WLA8" s="192"/>
      <c r="WLB8" s="194"/>
      <c r="WLH8" s="192"/>
      <c r="WLI8" s="193"/>
      <c r="WLJ8" s="192"/>
      <c r="WLK8" s="194"/>
      <c r="WLQ8" s="192"/>
      <c r="WLR8" s="193"/>
      <c r="WLS8" s="192"/>
      <c r="WLT8" s="194"/>
      <c r="WLZ8" s="192"/>
      <c r="WMA8" s="193"/>
      <c r="WMB8" s="192"/>
      <c r="WMC8" s="194"/>
      <c r="WMI8" s="192"/>
      <c r="WMJ8" s="193"/>
      <c r="WMK8" s="192"/>
      <c r="WML8" s="194"/>
      <c r="WMR8" s="192"/>
      <c r="WMS8" s="193"/>
      <c r="WMT8" s="192"/>
      <c r="WMU8" s="194"/>
      <c r="WNA8" s="192"/>
      <c r="WNB8" s="193"/>
      <c r="WNC8" s="192"/>
      <c r="WND8" s="194"/>
      <c r="WNJ8" s="192"/>
      <c r="WNK8" s="193"/>
      <c r="WNL8" s="192"/>
      <c r="WNM8" s="194"/>
      <c r="WNS8" s="192"/>
      <c r="WNT8" s="193"/>
      <c r="WNU8" s="192"/>
      <c r="WNV8" s="194"/>
      <c r="WOB8" s="192"/>
      <c r="WOC8" s="193"/>
      <c r="WOD8" s="192"/>
      <c r="WOE8" s="194"/>
      <c r="WOK8" s="192"/>
      <c r="WOL8" s="193"/>
      <c r="WOM8" s="192"/>
      <c r="WON8" s="194"/>
      <c r="WOT8" s="192"/>
      <c r="WOU8" s="193"/>
      <c r="WOV8" s="192"/>
      <c r="WOW8" s="194"/>
      <c r="WPC8" s="192"/>
      <c r="WPD8" s="193"/>
      <c r="WPE8" s="192"/>
      <c r="WPF8" s="194"/>
      <c r="WPL8" s="192"/>
      <c r="WPM8" s="193"/>
      <c r="WPN8" s="192"/>
      <c r="WPO8" s="194"/>
      <c r="WPU8" s="192"/>
      <c r="WPV8" s="193"/>
      <c r="WPW8" s="192"/>
      <c r="WPX8" s="194"/>
      <c r="WQD8" s="192"/>
      <c r="WQE8" s="193"/>
      <c r="WQF8" s="192"/>
      <c r="WQG8" s="194"/>
      <c r="WQM8" s="192"/>
      <c r="WQN8" s="193"/>
      <c r="WQO8" s="192"/>
      <c r="WQP8" s="194"/>
      <c r="WQV8" s="192"/>
      <c r="WQW8" s="193"/>
      <c r="WQX8" s="192"/>
      <c r="WQY8" s="194"/>
      <c r="WRE8" s="192"/>
      <c r="WRF8" s="193"/>
      <c r="WRG8" s="192"/>
      <c r="WRH8" s="194"/>
      <c r="WRN8" s="192"/>
      <c r="WRO8" s="193"/>
      <c r="WRP8" s="192"/>
      <c r="WRQ8" s="194"/>
      <c r="WRW8" s="192"/>
      <c r="WRX8" s="193"/>
      <c r="WRY8" s="192"/>
      <c r="WRZ8" s="194"/>
      <c r="WSF8" s="192"/>
      <c r="WSG8" s="193"/>
      <c r="WSH8" s="192"/>
      <c r="WSI8" s="194"/>
      <c r="WSO8" s="192"/>
      <c r="WSP8" s="193"/>
      <c r="WSQ8" s="192"/>
      <c r="WSR8" s="194"/>
      <c r="WSX8" s="192"/>
      <c r="WSY8" s="193"/>
      <c r="WSZ8" s="192"/>
      <c r="WTA8" s="194"/>
      <c r="WTG8" s="192"/>
      <c r="WTH8" s="193"/>
      <c r="WTI8" s="192"/>
      <c r="WTJ8" s="194"/>
      <c r="WTP8" s="192"/>
      <c r="WTQ8" s="193"/>
      <c r="WTR8" s="192"/>
      <c r="WTS8" s="194"/>
      <c r="WTY8" s="192"/>
      <c r="WTZ8" s="193"/>
      <c r="WUA8" s="192"/>
      <c r="WUB8" s="194"/>
      <c r="WUH8" s="192"/>
      <c r="WUI8" s="193"/>
      <c r="WUJ8" s="192"/>
      <c r="WUK8" s="194"/>
      <c r="WUQ8" s="192"/>
      <c r="WUR8" s="193"/>
      <c r="WUS8" s="192"/>
      <c r="WUT8" s="194"/>
      <c r="WUZ8" s="192"/>
      <c r="WVA8" s="193"/>
      <c r="WVB8" s="192"/>
      <c r="WVC8" s="194"/>
      <c r="WVI8" s="192"/>
      <c r="WVJ8" s="193"/>
      <c r="WVK8" s="192"/>
      <c r="WVL8" s="194"/>
      <c r="WVR8" s="192"/>
      <c r="WVS8" s="193"/>
      <c r="WVT8" s="192"/>
      <c r="WVU8" s="194"/>
      <c r="WWA8" s="192"/>
      <c r="WWB8" s="193"/>
      <c r="WWC8" s="192"/>
      <c r="WWD8" s="194"/>
      <c r="WWJ8" s="192"/>
      <c r="WWK8" s="193"/>
      <c r="WWL8" s="192"/>
      <c r="WWM8" s="194"/>
      <c r="WWS8" s="192"/>
      <c r="WWT8" s="193"/>
      <c r="WWU8" s="192"/>
      <c r="WWV8" s="194"/>
      <c r="WXB8" s="192"/>
      <c r="WXC8" s="193"/>
      <c r="WXD8" s="192"/>
      <c r="WXE8" s="194"/>
      <c r="WXK8" s="192"/>
      <c r="WXL8" s="193"/>
      <c r="WXM8" s="192"/>
      <c r="WXN8" s="194"/>
      <c r="WXT8" s="192"/>
      <c r="WXU8" s="193"/>
      <c r="WXV8" s="192"/>
      <c r="WXW8" s="194"/>
      <c r="WYC8" s="192"/>
      <c r="WYD8" s="193"/>
      <c r="WYE8" s="192"/>
      <c r="WYF8" s="194"/>
      <c r="WYL8" s="192"/>
      <c r="WYM8" s="193"/>
      <c r="WYN8" s="192"/>
      <c r="WYO8" s="194"/>
      <c r="WYU8" s="192"/>
      <c r="WYV8" s="193"/>
      <c r="WYW8" s="192"/>
      <c r="WYX8" s="194"/>
      <c r="WZD8" s="192"/>
      <c r="WZE8" s="193"/>
      <c r="WZF8" s="192"/>
      <c r="WZG8" s="194"/>
      <c r="WZM8" s="192"/>
      <c r="WZN8" s="193"/>
      <c r="WZO8" s="192"/>
      <c r="WZP8" s="194"/>
      <c r="WZV8" s="192"/>
      <c r="WZW8" s="193"/>
      <c r="WZX8" s="192"/>
      <c r="WZY8" s="194"/>
      <c r="XAE8" s="192"/>
      <c r="XAF8" s="193"/>
      <c r="XAG8" s="192"/>
      <c r="XAH8" s="194"/>
      <c r="XAN8" s="192"/>
      <c r="XAO8" s="193"/>
      <c r="XAP8" s="192"/>
      <c r="XAQ8" s="194"/>
      <c r="XAW8" s="192"/>
      <c r="XAX8" s="193"/>
      <c r="XAY8" s="192"/>
      <c r="XAZ8" s="194"/>
      <c r="XBF8" s="192"/>
      <c r="XBG8" s="193"/>
      <c r="XBH8" s="192"/>
      <c r="XBI8" s="194"/>
      <c r="XBO8" s="192"/>
      <c r="XBP8" s="193"/>
      <c r="XBQ8" s="192"/>
      <c r="XBR8" s="194"/>
      <c r="XBX8" s="192"/>
      <c r="XBY8" s="193"/>
      <c r="XBZ8" s="192"/>
      <c r="XCA8" s="194"/>
      <c r="XCG8" s="192"/>
      <c r="XCH8" s="193"/>
      <c r="XCI8" s="192"/>
      <c r="XCJ8" s="194"/>
      <c r="XCP8" s="192"/>
      <c r="XCQ8" s="193"/>
      <c r="XCR8" s="192"/>
      <c r="XCS8" s="194"/>
      <c r="XCY8" s="192"/>
      <c r="XCZ8" s="193"/>
      <c r="XDA8" s="192"/>
      <c r="XDB8" s="194"/>
      <c r="XDH8" s="192"/>
      <c r="XDI8" s="193"/>
      <c r="XDJ8" s="192"/>
      <c r="XDK8" s="194"/>
      <c r="XDQ8" s="192"/>
      <c r="XDR8" s="193"/>
      <c r="XDS8" s="192"/>
      <c r="XDT8" s="194"/>
      <c r="XDZ8" s="192"/>
      <c r="XEA8" s="193"/>
      <c r="XEB8" s="192"/>
      <c r="XEC8" s="194"/>
      <c r="XEI8" s="192"/>
      <c r="XEJ8" s="193"/>
      <c r="XEK8" s="192"/>
      <c r="XEL8" s="194"/>
      <c r="XER8" s="192"/>
      <c r="XES8" s="193"/>
      <c r="XET8" s="192"/>
      <c r="XEU8" s="194"/>
      <c r="XFA8" s="192"/>
      <c r="XFB8" s="193"/>
      <c r="XFC8" s="192"/>
      <c r="XFD8" s="194"/>
    </row>
    <row r="9" spans="1:1021 1027:2047 2053:5116 5122:6142 6148:7168 7174:9211 9217:10237 10243:11263 11269:14332 14338:15358 15364:16384" s="195" customFormat="1" ht="47.25" x14ac:dyDescent="0.25">
      <c r="A9" s="187"/>
      <c r="B9" s="196" t="s">
        <v>185</v>
      </c>
      <c r="C9" s="197"/>
      <c r="D9" s="198" t="s">
        <v>186</v>
      </c>
      <c r="E9" s="199">
        <f>SUM(E10)</f>
        <v>0</v>
      </c>
      <c r="F9" s="199">
        <v>0</v>
      </c>
      <c r="G9" s="199">
        <f>SUM(G10)</f>
        <v>0</v>
      </c>
      <c r="H9" s="186" t="e">
        <f t="shared" si="0"/>
        <v>#DIV/0!</v>
      </c>
      <c r="I9" s="186" t="e">
        <f t="shared" si="1"/>
        <v>#DIV/0!</v>
      </c>
      <c r="J9" s="192"/>
      <c r="K9" s="193"/>
      <c r="L9" s="192"/>
      <c r="M9" s="194"/>
      <c r="S9" s="192"/>
      <c r="T9" s="193"/>
      <c r="U9" s="192"/>
      <c r="V9" s="194"/>
      <c r="AB9" s="192"/>
      <c r="AC9" s="193"/>
      <c r="AD9" s="192"/>
      <c r="AE9" s="194"/>
      <c r="AK9" s="192"/>
      <c r="AL9" s="193"/>
      <c r="AM9" s="192"/>
      <c r="AN9" s="194"/>
      <c r="AT9" s="192"/>
      <c r="AU9" s="193"/>
      <c r="AV9" s="192"/>
      <c r="AW9" s="194"/>
      <c r="BC9" s="192"/>
      <c r="BD9" s="193"/>
      <c r="BE9" s="192"/>
      <c r="BF9" s="194"/>
      <c r="BL9" s="192"/>
      <c r="BM9" s="193"/>
      <c r="BN9" s="192"/>
      <c r="BO9" s="194"/>
      <c r="BU9" s="192"/>
      <c r="BV9" s="193"/>
      <c r="BW9" s="192"/>
      <c r="BX9" s="194"/>
      <c r="CD9" s="192"/>
      <c r="CE9" s="193"/>
      <c r="CF9" s="192"/>
      <c r="CG9" s="194"/>
      <c r="CM9" s="192"/>
      <c r="CN9" s="193"/>
      <c r="CO9" s="192"/>
      <c r="CP9" s="194"/>
      <c r="CV9" s="192"/>
      <c r="CW9" s="193"/>
      <c r="CX9" s="192"/>
      <c r="CY9" s="194"/>
      <c r="DE9" s="192"/>
      <c r="DF9" s="193"/>
      <c r="DG9" s="192"/>
      <c r="DH9" s="194"/>
      <c r="DN9" s="192"/>
      <c r="DO9" s="193"/>
      <c r="DP9" s="192"/>
      <c r="DQ9" s="194"/>
      <c r="DW9" s="192"/>
      <c r="DX9" s="193"/>
      <c r="DY9" s="192"/>
      <c r="DZ9" s="194"/>
      <c r="EF9" s="192"/>
      <c r="EG9" s="193"/>
      <c r="EH9" s="192"/>
      <c r="EI9" s="194"/>
      <c r="EO9" s="192"/>
      <c r="EP9" s="193"/>
      <c r="EQ9" s="192"/>
      <c r="ER9" s="194"/>
      <c r="EX9" s="192"/>
      <c r="EY9" s="193"/>
      <c r="EZ9" s="192"/>
      <c r="FA9" s="194"/>
      <c r="FG9" s="192"/>
      <c r="FH9" s="193"/>
      <c r="FI9" s="192"/>
      <c r="FJ9" s="194"/>
      <c r="FP9" s="192"/>
      <c r="FQ9" s="193"/>
      <c r="FR9" s="192"/>
      <c r="FS9" s="194"/>
      <c r="FY9" s="192"/>
      <c r="FZ9" s="193"/>
      <c r="GA9" s="192"/>
      <c r="GB9" s="194"/>
      <c r="GH9" s="192"/>
      <c r="GI9" s="193"/>
      <c r="GJ9" s="192"/>
      <c r="GK9" s="194"/>
      <c r="GQ9" s="192"/>
      <c r="GR9" s="193"/>
      <c r="GS9" s="192"/>
      <c r="GT9" s="194"/>
      <c r="GZ9" s="192"/>
      <c r="HA9" s="193"/>
      <c r="HB9" s="192"/>
      <c r="HC9" s="194"/>
      <c r="HI9" s="192"/>
      <c r="HJ9" s="193"/>
      <c r="HK9" s="192"/>
      <c r="HL9" s="194"/>
      <c r="HR9" s="192"/>
      <c r="HS9" s="193"/>
      <c r="HT9" s="192"/>
      <c r="HU9" s="194"/>
      <c r="IA9" s="192"/>
      <c r="IB9" s="193"/>
      <c r="IC9" s="192"/>
      <c r="ID9" s="194"/>
      <c r="IJ9" s="192"/>
      <c r="IK9" s="193"/>
      <c r="IL9" s="192"/>
      <c r="IM9" s="194"/>
      <c r="IS9" s="192"/>
      <c r="IT9" s="193"/>
      <c r="IU9" s="192"/>
      <c r="IV9" s="194"/>
      <c r="JB9" s="192"/>
      <c r="JC9" s="193"/>
      <c r="JD9" s="192"/>
      <c r="JE9" s="194"/>
      <c r="JK9" s="192"/>
      <c r="JL9" s="193"/>
      <c r="JM9" s="192"/>
      <c r="JN9" s="194"/>
      <c r="JT9" s="192"/>
      <c r="JU9" s="193"/>
      <c r="JV9" s="192"/>
      <c r="JW9" s="194"/>
      <c r="KC9" s="192"/>
      <c r="KD9" s="193"/>
      <c r="KE9" s="192"/>
      <c r="KF9" s="194"/>
      <c r="KL9" s="192"/>
      <c r="KM9" s="193"/>
      <c r="KN9" s="192"/>
      <c r="KO9" s="194"/>
      <c r="KU9" s="192"/>
      <c r="KV9" s="193"/>
      <c r="KW9" s="192"/>
      <c r="KX9" s="194"/>
      <c r="LD9" s="192"/>
      <c r="LE9" s="193"/>
      <c r="LF9" s="192"/>
      <c r="LG9" s="194"/>
      <c r="LM9" s="192"/>
      <c r="LN9" s="193"/>
      <c r="LO9" s="192"/>
      <c r="LP9" s="194"/>
      <c r="LV9" s="192"/>
      <c r="LW9" s="193"/>
      <c r="LX9" s="192"/>
      <c r="LY9" s="194"/>
      <c r="ME9" s="192"/>
      <c r="MF9" s="193"/>
      <c r="MG9" s="192"/>
      <c r="MH9" s="194"/>
      <c r="MN9" s="192"/>
      <c r="MO9" s="193"/>
      <c r="MP9" s="192"/>
      <c r="MQ9" s="194"/>
      <c r="MW9" s="192"/>
      <c r="MX9" s="193"/>
      <c r="MY9" s="192"/>
      <c r="MZ9" s="194"/>
      <c r="NF9" s="192"/>
      <c r="NG9" s="193"/>
      <c r="NH9" s="192"/>
      <c r="NI9" s="194"/>
      <c r="NO9" s="192"/>
      <c r="NP9" s="193"/>
      <c r="NQ9" s="192"/>
      <c r="NR9" s="194"/>
      <c r="NX9" s="192"/>
      <c r="NY9" s="193"/>
      <c r="NZ9" s="192"/>
      <c r="OA9" s="194"/>
      <c r="OG9" s="192"/>
      <c r="OH9" s="193"/>
      <c r="OI9" s="192"/>
      <c r="OJ9" s="194"/>
      <c r="OP9" s="192"/>
      <c r="OQ9" s="193"/>
      <c r="OR9" s="192"/>
      <c r="OS9" s="194"/>
      <c r="OY9" s="192"/>
      <c r="OZ9" s="193"/>
      <c r="PA9" s="192"/>
      <c r="PB9" s="194"/>
      <c r="PH9" s="192"/>
      <c r="PI9" s="193"/>
      <c r="PJ9" s="192"/>
      <c r="PK9" s="194"/>
      <c r="PQ9" s="192"/>
      <c r="PR9" s="193"/>
      <c r="PS9" s="192"/>
      <c r="PT9" s="194"/>
      <c r="PZ9" s="192"/>
      <c r="QA9" s="193"/>
      <c r="QB9" s="192"/>
      <c r="QC9" s="194"/>
      <c r="QI9" s="192"/>
      <c r="QJ9" s="193"/>
      <c r="QK9" s="192"/>
      <c r="QL9" s="194"/>
      <c r="QR9" s="192"/>
      <c r="QS9" s="193"/>
      <c r="QT9" s="192"/>
      <c r="QU9" s="194"/>
      <c r="RA9" s="192"/>
      <c r="RB9" s="193"/>
      <c r="RC9" s="192"/>
      <c r="RD9" s="194"/>
      <c r="RJ9" s="192"/>
      <c r="RK9" s="193"/>
      <c r="RL9" s="192"/>
      <c r="RM9" s="194"/>
      <c r="RS9" s="192"/>
      <c r="RT9" s="193"/>
      <c r="RU9" s="192"/>
      <c r="RV9" s="194"/>
      <c r="SB9" s="192"/>
      <c r="SC9" s="193"/>
      <c r="SD9" s="192"/>
      <c r="SE9" s="194"/>
      <c r="SK9" s="192"/>
      <c r="SL9" s="193"/>
      <c r="SM9" s="192"/>
      <c r="SN9" s="194"/>
      <c r="ST9" s="192"/>
      <c r="SU9" s="193"/>
      <c r="SV9" s="192"/>
      <c r="SW9" s="194"/>
      <c r="TC9" s="192"/>
      <c r="TD9" s="193"/>
      <c r="TE9" s="192"/>
      <c r="TF9" s="194"/>
      <c r="TL9" s="192"/>
      <c r="TM9" s="193"/>
      <c r="TN9" s="192"/>
      <c r="TO9" s="194"/>
      <c r="TU9" s="192"/>
      <c r="TV9" s="193"/>
      <c r="TW9" s="192"/>
      <c r="TX9" s="194"/>
      <c r="UD9" s="192"/>
      <c r="UE9" s="193"/>
      <c r="UF9" s="192"/>
      <c r="UG9" s="194"/>
      <c r="UM9" s="192"/>
      <c r="UN9" s="193"/>
      <c r="UO9" s="192"/>
      <c r="UP9" s="194"/>
      <c r="UV9" s="192"/>
      <c r="UW9" s="193"/>
      <c r="UX9" s="192"/>
      <c r="UY9" s="194"/>
      <c r="VE9" s="192"/>
      <c r="VF9" s="193"/>
      <c r="VG9" s="192"/>
      <c r="VH9" s="194"/>
      <c r="VN9" s="192"/>
      <c r="VO9" s="193"/>
      <c r="VP9" s="192"/>
      <c r="VQ9" s="194"/>
      <c r="VW9" s="192"/>
      <c r="VX9" s="193"/>
      <c r="VY9" s="192"/>
      <c r="VZ9" s="194"/>
      <c r="WF9" s="192"/>
      <c r="WG9" s="193"/>
      <c r="WH9" s="192"/>
      <c r="WI9" s="194"/>
      <c r="WO9" s="192"/>
      <c r="WP9" s="193"/>
      <c r="WQ9" s="192"/>
      <c r="WR9" s="194"/>
      <c r="WX9" s="192"/>
      <c r="WY9" s="193"/>
      <c r="WZ9" s="192"/>
      <c r="XA9" s="194"/>
      <c r="XG9" s="192"/>
      <c r="XH9" s="193"/>
      <c r="XI9" s="192"/>
      <c r="XJ9" s="194"/>
      <c r="XP9" s="192"/>
      <c r="XQ9" s="193"/>
      <c r="XR9" s="192"/>
      <c r="XS9" s="194"/>
      <c r="XY9" s="192"/>
      <c r="XZ9" s="193"/>
      <c r="YA9" s="192"/>
      <c r="YB9" s="194"/>
      <c r="YH9" s="192"/>
      <c r="YI9" s="193"/>
      <c r="YJ9" s="192"/>
      <c r="YK9" s="194"/>
      <c r="YQ9" s="192"/>
      <c r="YR9" s="193"/>
      <c r="YS9" s="192"/>
      <c r="YT9" s="194"/>
      <c r="YZ9" s="192"/>
      <c r="ZA9" s="193"/>
      <c r="ZB9" s="192"/>
      <c r="ZC9" s="194"/>
      <c r="ZI9" s="192"/>
      <c r="ZJ9" s="193"/>
      <c r="ZK9" s="192"/>
      <c r="ZL9" s="194"/>
      <c r="ZR9" s="192"/>
      <c r="ZS9" s="193"/>
      <c r="ZT9" s="192"/>
      <c r="ZU9" s="194"/>
      <c r="AAA9" s="192"/>
      <c r="AAB9" s="193"/>
      <c r="AAC9" s="192"/>
      <c r="AAD9" s="194"/>
      <c r="AAJ9" s="192"/>
      <c r="AAK9" s="193"/>
      <c r="AAL9" s="192"/>
      <c r="AAM9" s="194"/>
      <c r="AAS9" s="192"/>
      <c r="AAT9" s="193"/>
      <c r="AAU9" s="192"/>
      <c r="AAV9" s="194"/>
      <c r="ABB9" s="192"/>
      <c r="ABC9" s="193"/>
      <c r="ABD9" s="192"/>
      <c r="ABE9" s="194"/>
      <c r="ABK9" s="192"/>
      <c r="ABL9" s="193"/>
      <c r="ABM9" s="192"/>
      <c r="ABN9" s="194"/>
      <c r="ABT9" s="192"/>
      <c r="ABU9" s="193"/>
      <c r="ABV9" s="192"/>
      <c r="ABW9" s="194"/>
      <c r="ACC9" s="192"/>
      <c r="ACD9" s="193"/>
      <c r="ACE9" s="192"/>
      <c r="ACF9" s="194"/>
      <c r="ACL9" s="192"/>
      <c r="ACM9" s="193"/>
      <c r="ACN9" s="192"/>
      <c r="ACO9" s="194"/>
      <c r="ACU9" s="192"/>
      <c r="ACV9" s="193"/>
      <c r="ACW9" s="192"/>
      <c r="ACX9" s="194"/>
      <c r="ADD9" s="192"/>
      <c r="ADE9" s="193"/>
      <c r="ADF9" s="192"/>
      <c r="ADG9" s="194"/>
      <c r="ADM9" s="192"/>
      <c r="ADN9" s="193"/>
      <c r="ADO9" s="192"/>
      <c r="ADP9" s="194"/>
      <c r="ADV9" s="192"/>
      <c r="ADW9" s="193"/>
      <c r="ADX9" s="192"/>
      <c r="ADY9" s="194"/>
      <c r="AEE9" s="192"/>
      <c r="AEF9" s="193"/>
      <c r="AEG9" s="192"/>
      <c r="AEH9" s="194"/>
      <c r="AEN9" s="192"/>
      <c r="AEO9" s="193"/>
      <c r="AEP9" s="192"/>
      <c r="AEQ9" s="194"/>
      <c r="AEW9" s="192"/>
      <c r="AEX9" s="193"/>
      <c r="AEY9" s="192"/>
      <c r="AEZ9" s="194"/>
      <c r="AFF9" s="192"/>
      <c r="AFG9" s="193"/>
      <c r="AFH9" s="192"/>
      <c r="AFI9" s="194"/>
      <c r="AFO9" s="192"/>
      <c r="AFP9" s="193"/>
      <c r="AFQ9" s="192"/>
      <c r="AFR9" s="194"/>
      <c r="AFX9" s="192"/>
      <c r="AFY9" s="193"/>
      <c r="AFZ9" s="192"/>
      <c r="AGA9" s="194"/>
      <c r="AGG9" s="192"/>
      <c r="AGH9" s="193"/>
      <c r="AGI9" s="192"/>
      <c r="AGJ9" s="194"/>
      <c r="AGP9" s="192"/>
      <c r="AGQ9" s="193"/>
      <c r="AGR9" s="192"/>
      <c r="AGS9" s="194"/>
      <c r="AGY9" s="192"/>
      <c r="AGZ9" s="193"/>
      <c r="AHA9" s="192"/>
      <c r="AHB9" s="194"/>
      <c r="AHH9" s="192"/>
      <c r="AHI9" s="193"/>
      <c r="AHJ9" s="192"/>
      <c r="AHK9" s="194"/>
      <c r="AHQ9" s="192"/>
      <c r="AHR9" s="193"/>
      <c r="AHS9" s="192"/>
      <c r="AHT9" s="194"/>
      <c r="AHZ9" s="192"/>
      <c r="AIA9" s="193"/>
      <c r="AIB9" s="192"/>
      <c r="AIC9" s="194"/>
      <c r="AII9" s="192"/>
      <c r="AIJ9" s="193"/>
      <c r="AIK9" s="192"/>
      <c r="AIL9" s="194"/>
      <c r="AIR9" s="192"/>
      <c r="AIS9" s="193"/>
      <c r="AIT9" s="192"/>
      <c r="AIU9" s="194"/>
      <c r="AJA9" s="192"/>
      <c r="AJB9" s="193"/>
      <c r="AJC9" s="192"/>
      <c r="AJD9" s="194"/>
      <c r="AJJ9" s="192"/>
      <c r="AJK9" s="193"/>
      <c r="AJL9" s="192"/>
      <c r="AJM9" s="194"/>
      <c r="AJS9" s="192"/>
      <c r="AJT9" s="193"/>
      <c r="AJU9" s="192"/>
      <c r="AJV9" s="194"/>
      <c r="AKB9" s="192"/>
      <c r="AKC9" s="193"/>
      <c r="AKD9" s="192"/>
      <c r="AKE9" s="194"/>
      <c r="AKK9" s="192"/>
      <c r="AKL9" s="193"/>
      <c r="AKM9" s="192"/>
      <c r="AKN9" s="194"/>
      <c r="AKT9" s="192"/>
      <c r="AKU9" s="193"/>
      <c r="AKV9" s="192"/>
      <c r="AKW9" s="194"/>
      <c r="ALC9" s="192"/>
      <c r="ALD9" s="193"/>
      <c r="ALE9" s="192"/>
      <c r="ALF9" s="194"/>
      <c r="ALL9" s="192"/>
      <c r="ALM9" s="193"/>
      <c r="ALN9" s="192"/>
      <c r="ALO9" s="194"/>
      <c r="ALU9" s="192"/>
      <c r="ALV9" s="193"/>
      <c r="ALW9" s="192"/>
      <c r="ALX9" s="194"/>
      <c r="AMD9" s="192"/>
      <c r="AME9" s="193"/>
      <c r="AMF9" s="192"/>
      <c r="AMG9" s="194"/>
      <c r="AMM9" s="192"/>
      <c r="AMN9" s="193"/>
      <c r="AMO9" s="192"/>
      <c r="AMP9" s="194"/>
      <c r="AMV9" s="192"/>
      <c r="AMW9" s="193"/>
      <c r="AMX9" s="192"/>
      <c r="AMY9" s="194"/>
      <c r="ANE9" s="192"/>
      <c r="ANF9" s="193"/>
      <c r="ANG9" s="192"/>
      <c r="ANH9" s="194"/>
      <c r="ANN9" s="192"/>
      <c r="ANO9" s="193"/>
      <c r="ANP9" s="192"/>
      <c r="ANQ9" s="194"/>
      <c r="ANW9" s="192"/>
      <c r="ANX9" s="193"/>
      <c r="ANY9" s="192"/>
      <c r="ANZ9" s="194"/>
      <c r="AOF9" s="192"/>
      <c r="AOG9" s="193"/>
      <c r="AOH9" s="192"/>
      <c r="AOI9" s="194"/>
      <c r="AOO9" s="192"/>
      <c r="AOP9" s="193"/>
      <c r="AOQ9" s="192"/>
      <c r="AOR9" s="194"/>
      <c r="AOX9" s="192"/>
      <c r="AOY9" s="193"/>
      <c r="AOZ9" s="192"/>
      <c r="APA9" s="194"/>
      <c r="APG9" s="192"/>
      <c r="APH9" s="193"/>
      <c r="API9" s="192"/>
      <c r="APJ9" s="194"/>
      <c r="APP9" s="192"/>
      <c r="APQ9" s="193"/>
      <c r="APR9" s="192"/>
      <c r="APS9" s="194"/>
      <c r="APY9" s="192"/>
      <c r="APZ9" s="193"/>
      <c r="AQA9" s="192"/>
      <c r="AQB9" s="194"/>
      <c r="AQH9" s="192"/>
      <c r="AQI9" s="193"/>
      <c r="AQJ9" s="192"/>
      <c r="AQK9" s="194"/>
      <c r="AQQ9" s="192"/>
      <c r="AQR9" s="193"/>
      <c r="AQS9" s="192"/>
      <c r="AQT9" s="194"/>
      <c r="AQZ9" s="192"/>
      <c r="ARA9" s="193"/>
      <c r="ARB9" s="192"/>
      <c r="ARC9" s="194"/>
      <c r="ARI9" s="192"/>
      <c r="ARJ9" s="193"/>
      <c r="ARK9" s="192"/>
      <c r="ARL9" s="194"/>
      <c r="ARR9" s="192"/>
      <c r="ARS9" s="193"/>
      <c r="ART9" s="192"/>
      <c r="ARU9" s="194"/>
      <c r="ASA9" s="192"/>
      <c r="ASB9" s="193"/>
      <c r="ASC9" s="192"/>
      <c r="ASD9" s="194"/>
      <c r="ASJ9" s="192"/>
      <c r="ASK9" s="193"/>
      <c r="ASL9" s="192"/>
      <c r="ASM9" s="194"/>
      <c r="ASS9" s="192"/>
      <c r="AST9" s="193"/>
      <c r="ASU9" s="192"/>
      <c r="ASV9" s="194"/>
      <c r="ATB9" s="192"/>
      <c r="ATC9" s="193"/>
      <c r="ATD9" s="192"/>
      <c r="ATE9" s="194"/>
      <c r="ATK9" s="192"/>
      <c r="ATL9" s="193"/>
      <c r="ATM9" s="192"/>
      <c r="ATN9" s="194"/>
      <c r="ATT9" s="192"/>
      <c r="ATU9" s="193"/>
      <c r="ATV9" s="192"/>
      <c r="ATW9" s="194"/>
      <c r="AUC9" s="192"/>
      <c r="AUD9" s="193"/>
      <c r="AUE9" s="192"/>
      <c r="AUF9" s="194"/>
      <c r="AUL9" s="192"/>
      <c r="AUM9" s="193"/>
      <c r="AUN9" s="192"/>
      <c r="AUO9" s="194"/>
      <c r="AUU9" s="192"/>
      <c r="AUV9" s="193"/>
      <c r="AUW9" s="192"/>
      <c r="AUX9" s="194"/>
      <c r="AVD9" s="192"/>
      <c r="AVE9" s="193"/>
      <c r="AVF9" s="192"/>
      <c r="AVG9" s="194"/>
      <c r="AVM9" s="192"/>
      <c r="AVN9" s="193"/>
      <c r="AVO9" s="192"/>
      <c r="AVP9" s="194"/>
      <c r="AVV9" s="192"/>
      <c r="AVW9" s="193"/>
      <c r="AVX9" s="192"/>
      <c r="AVY9" s="194"/>
      <c r="AWE9" s="192"/>
      <c r="AWF9" s="193"/>
      <c r="AWG9" s="192"/>
      <c r="AWH9" s="194"/>
      <c r="AWN9" s="192"/>
      <c r="AWO9" s="193"/>
      <c r="AWP9" s="192"/>
      <c r="AWQ9" s="194"/>
      <c r="AWW9" s="192"/>
      <c r="AWX9" s="193"/>
      <c r="AWY9" s="192"/>
      <c r="AWZ9" s="194"/>
      <c r="AXF9" s="192"/>
      <c r="AXG9" s="193"/>
      <c r="AXH9" s="192"/>
      <c r="AXI9" s="194"/>
      <c r="AXO9" s="192"/>
      <c r="AXP9" s="193"/>
      <c r="AXQ9" s="192"/>
      <c r="AXR9" s="194"/>
      <c r="AXX9" s="192"/>
      <c r="AXY9" s="193"/>
      <c r="AXZ9" s="192"/>
      <c r="AYA9" s="194"/>
      <c r="AYG9" s="192"/>
      <c r="AYH9" s="193"/>
      <c r="AYI9" s="192"/>
      <c r="AYJ9" s="194"/>
      <c r="AYP9" s="192"/>
      <c r="AYQ9" s="193"/>
      <c r="AYR9" s="192"/>
      <c r="AYS9" s="194"/>
      <c r="AYY9" s="192"/>
      <c r="AYZ9" s="193"/>
      <c r="AZA9" s="192"/>
      <c r="AZB9" s="194"/>
      <c r="AZH9" s="192"/>
      <c r="AZI9" s="193"/>
      <c r="AZJ9" s="192"/>
      <c r="AZK9" s="194"/>
      <c r="AZQ9" s="192"/>
      <c r="AZR9" s="193"/>
      <c r="AZS9" s="192"/>
      <c r="AZT9" s="194"/>
      <c r="AZZ9" s="192"/>
      <c r="BAA9" s="193"/>
      <c r="BAB9" s="192"/>
      <c r="BAC9" s="194"/>
      <c r="BAI9" s="192"/>
      <c r="BAJ9" s="193"/>
      <c r="BAK9" s="192"/>
      <c r="BAL9" s="194"/>
      <c r="BAR9" s="192"/>
      <c r="BAS9" s="193"/>
      <c r="BAT9" s="192"/>
      <c r="BAU9" s="194"/>
      <c r="BBA9" s="192"/>
      <c r="BBB9" s="193"/>
      <c r="BBC9" s="192"/>
      <c r="BBD9" s="194"/>
      <c r="BBJ9" s="192"/>
      <c r="BBK9" s="193"/>
      <c r="BBL9" s="192"/>
      <c r="BBM9" s="194"/>
      <c r="BBS9" s="192"/>
      <c r="BBT9" s="193"/>
      <c r="BBU9" s="192"/>
      <c r="BBV9" s="194"/>
      <c r="BCB9" s="192"/>
      <c r="BCC9" s="193"/>
      <c r="BCD9" s="192"/>
      <c r="BCE9" s="194"/>
      <c r="BCK9" s="192"/>
      <c r="BCL9" s="193"/>
      <c r="BCM9" s="192"/>
      <c r="BCN9" s="194"/>
      <c r="BCT9" s="192"/>
      <c r="BCU9" s="193"/>
      <c r="BCV9" s="192"/>
      <c r="BCW9" s="194"/>
      <c r="BDC9" s="192"/>
      <c r="BDD9" s="193"/>
      <c r="BDE9" s="192"/>
      <c r="BDF9" s="194"/>
      <c r="BDL9" s="192"/>
      <c r="BDM9" s="193"/>
      <c r="BDN9" s="192"/>
      <c r="BDO9" s="194"/>
      <c r="BDU9" s="192"/>
      <c r="BDV9" s="193"/>
      <c r="BDW9" s="192"/>
      <c r="BDX9" s="194"/>
      <c r="BED9" s="192"/>
      <c r="BEE9" s="193"/>
      <c r="BEF9" s="192"/>
      <c r="BEG9" s="194"/>
      <c r="BEM9" s="192"/>
      <c r="BEN9" s="193"/>
      <c r="BEO9" s="192"/>
      <c r="BEP9" s="194"/>
      <c r="BEV9" s="192"/>
      <c r="BEW9" s="193"/>
      <c r="BEX9" s="192"/>
      <c r="BEY9" s="194"/>
      <c r="BFE9" s="192"/>
      <c r="BFF9" s="193"/>
      <c r="BFG9" s="192"/>
      <c r="BFH9" s="194"/>
      <c r="BFN9" s="192"/>
      <c r="BFO9" s="193"/>
      <c r="BFP9" s="192"/>
      <c r="BFQ9" s="194"/>
      <c r="BFW9" s="192"/>
      <c r="BFX9" s="193"/>
      <c r="BFY9" s="192"/>
      <c r="BFZ9" s="194"/>
      <c r="BGF9" s="192"/>
      <c r="BGG9" s="193"/>
      <c r="BGH9" s="192"/>
      <c r="BGI9" s="194"/>
      <c r="BGO9" s="192"/>
      <c r="BGP9" s="193"/>
      <c r="BGQ9" s="192"/>
      <c r="BGR9" s="194"/>
      <c r="BGX9" s="192"/>
      <c r="BGY9" s="193"/>
      <c r="BGZ9" s="192"/>
      <c r="BHA9" s="194"/>
      <c r="BHG9" s="192"/>
      <c r="BHH9" s="193"/>
      <c r="BHI9" s="192"/>
      <c r="BHJ9" s="194"/>
      <c r="BHP9" s="192"/>
      <c r="BHQ9" s="193"/>
      <c r="BHR9" s="192"/>
      <c r="BHS9" s="194"/>
      <c r="BHY9" s="192"/>
      <c r="BHZ9" s="193"/>
      <c r="BIA9" s="192"/>
      <c r="BIB9" s="194"/>
      <c r="BIH9" s="192"/>
      <c r="BII9" s="193"/>
      <c r="BIJ9" s="192"/>
      <c r="BIK9" s="194"/>
      <c r="BIQ9" s="192"/>
      <c r="BIR9" s="193"/>
      <c r="BIS9" s="192"/>
      <c r="BIT9" s="194"/>
      <c r="BIZ9" s="192"/>
      <c r="BJA9" s="193"/>
      <c r="BJB9" s="192"/>
      <c r="BJC9" s="194"/>
      <c r="BJI9" s="192"/>
      <c r="BJJ9" s="193"/>
      <c r="BJK9" s="192"/>
      <c r="BJL9" s="194"/>
      <c r="BJR9" s="192"/>
      <c r="BJS9" s="193"/>
      <c r="BJT9" s="192"/>
      <c r="BJU9" s="194"/>
      <c r="BKA9" s="192"/>
      <c r="BKB9" s="193"/>
      <c r="BKC9" s="192"/>
      <c r="BKD9" s="194"/>
      <c r="BKJ9" s="192"/>
      <c r="BKK9" s="193"/>
      <c r="BKL9" s="192"/>
      <c r="BKM9" s="194"/>
      <c r="BKS9" s="192"/>
      <c r="BKT9" s="193"/>
      <c r="BKU9" s="192"/>
      <c r="BKV9" s="194"/>
      <c r="BLB9" s="192"/>
      <c r="BLC9" s="193"/>
      <c r="BLD9" s="192"/>
      <c r="BLE9" s="194"/>
      <c r="BLK9" s="192"/>
      <c r="BLL9" s="193"/>
      <c r="BLM9" s="192"/>
      <c r="BLN9" s="194"/>
      <c r="BLT9" s="192"/>
      <c r="BLU9" s="193"/>
      <c r="BLV9" s="192"/>
      <c r="BLW9" s="194"/>
      <c r="BMC9" s="192"/>
      <c r="BMD9" s="193"/>
      <c r="BME9" s="192"/>
      <c r="BMF9" s="194"/>
      <c r="BML9" s="192"/>
      <c r="BMM9" s="193"/>
      <c r="BMN9" s="192"/>
      <c r="BMO9" s="194"/>
      <c r="BMU9" s="192"/>
      <c r="BMV9" s="193"/>
      <c r="BMW9" s="192"/>
      <c r="BMX9" s="194"/>
      <c r="BND9" s="192"/>
      <c r="BNE9" s="193"/>
      <c r="BNF9" s="192"/>
      <c r="BNG9" s="194"/>
      <c r="BNM9" s="192"/>
      <c r="BNN9" s="193"/>
      <c r="BNO9" s="192"/>
      <c r="BNP9" s="194"/>
      <c r="BNV9" s="192"/>
      <c r="BNW9" s="193"/>
      <c r="BNX9" s="192"/>
      <c r="BNY9" s="194"/>
      <c r="BOE9" s="192"/>
      <c r="BOF9" s="193"/>
      <c r="BOG9" s="192"/>
      <c r="BOH9" s="194"/>
      <c r="BON9" s="192"/>
      <c r="BOO9" s="193"/>
      <c r="BOP9" s="192"/>
      <c r="BOQ9" s="194"/>
      <c r="BOW9" s="192"/>
      <c r="BOX9" s="193"/>
      <c r="BOY9" s="192"/>
      <c r="BOZ9" s="194"/>
      <c r="BPF9" s="192"/>
      <c r="BPG9" s="193"/>
      <c r="BPH9" s="192"/>
      <c r="BPI9" s="194"/>
      <c r="BPO9" s="192"/>
      <c r="BPP9" s="193"/>
      <c r="BPQ9" s="192"/>
      <c r="BPR9" s="194"/>
      <c r="BPX9" s="192"/>
      <c r="BPY9" s="193"/>
      <c r="BPZ9" s="192"/>
      <c r="BQA9" s="194"/>
      <c r="BQG9" s="192"/>
      <c r="BQH9" s="193"/>
      <c r="BQI9" s="192"/>
      <c r="BQJ9" s="194"/>
      <c r="BQP9" s="192"/>
      <c r="BQQ9" s="193"/>
      <c r="BQR9" s="192"/>
      <c r="BQS9" s="194"/>
      <c r="BQY9" s="192"/>
      <c r="BQZ9" s="193"/>
      <c r="BRA9" s="192"/>
      <c r="BRB9" s="194"/>
      <c r="BRH9" s="192"/>
      <c r="BRI9" s="193"/>
      <c r="BRJ9" s="192"/>
      <c r="BRK9" s="194"/>
      <c r="BRQ9" s="192"/>
      <c r="BRR9" s="193"/>
      <c r="BRS9" s="192"/>
      <c r="BRT9" s="194"/>
      <c r="BRZ9" s="192"/>
      <c r="BSA9" s="193"/>
      <c r="BSB9" s="192"/>
      <c r="BSC9" s="194"/>
      <c r="BSI9" s="192"/>
      <c r="BSJ9" s="193"/>
      <c r="BSK9" s="192"/>
      <c r="BSL9" s="194"/>
      <c r="BSR9" s="192"/>
      <c r="BSS9" s="193"/>
      <c r="BST9" s="192"/>
      <c r="BSU9" s="194"/>
      <c r="BTA9" s="192"/>
      <c r="BTB9" s="193"/>
      <c r="BTC9" s="192"/>
      <c r="BTD9" s="194"/>
      <c r="BTJ9" s="192"/>
      <c r="BTK9" s="193"/>
      <c r="BTL9" s="192"/>
      <c r="BTM9" s="194"/>
      <c r="BTS9" s="192"/>
      <c r="BTT9" s="193"/>
      <c r="BTU9" s="192"/>
      <c r="BTV9" s="194"/>
      <c r="BUB9" s="192"/>
      <c r="BUC9" s="193"/>
      <c r="BUD9" s="192"/>
      <c r="BUE9" s="194"/>
      <c r="BUK9" s="192"/>
      <c r="BUL9" s="193"/>
      <c r="BUM9" s="192"/>
      <c r="BUN9" s="194"/>
      <c r="BUT9" s="192"/>
      <c r="BUU9" s="193"/>
      <c r="BUV9" s="192"/>
      <c r="BUW9" s="194"/>
      <c r="BVC9" s="192"/>
      <c r="BVD9" s="193"/>
      <c r="BVE9" s="192"/>
      <c r="BVF9" s="194"/>
      <c r="BVL9" s="192"/>
      <c r="BVM9" s="193"/>
      <c r="BVN9" s="192"/>
      <c r="BVO9" s="194"/>
      <c r="BVU9" s="192"/>
      <c r="BVV9" s="193"/>
      <c r="BVW9" s="192"/>
      <c r="BVX9" s="194"/>
      <c r="BWD9" s="192"/>
      <c r="BWE9" s="193"/>
      <c r="BWF9" s="192"/>
      <c r="BWG9" s="194"/>
      <c r="BWM9" s="192"/>
      <c r="BWN9" s="193"/>
      <c r="BWO9" s="192"/>
      <c r="BWP9" s="194"/>
      <c r="BWV9" s="192"/>
      <c r="BWW9" s="193"/>
      <c r="BWX9" s="192"/>
      <c r="BWY9" s="194"/>
      <c r="BXE9" s="192"/>
      <c r="BXF9" s="193"/>
      <c r="BXG9" s="192"/>
      <c r="BXH9" s="194"/>
      <c r="BXN9" s="192"/>
      <c r="BXO9" s="193"/>
      <c r="BXP9" s="192"/>
      <c r="BXQ9" s="194"/>
      <c r="BXW9" s="192"/>
      <c r="BXX9" s="193"/>
      <c r="BXY9" s="192"/>
      <c r="BXZ9" s="194"/>
      <c r="BYF9" s="192"/>
      <c r="BYG9" s="193"/>
      <c r="BYH9" s="192"/>
      <c r="BYI9" s="194"/>
      <c r="BYO9" s="192"/>
      <c r="BYP9" s="193"/>
      <c r="BYQ9" s="192"/>
      <c r="BYR9" s="194"/>
      <c r="BYX9" s="192"/>
      <c r="BYY9" s="193"/>
      <c r="BYZ9" s="192"/>
      <c r="BZA9" s="194"/>
      <c r="BZG9" s="192"/>
      <c r="BZH9" s="193"/>
      <c r="BZI9" s="192"/>
      <c r="BZJ9" s="194"/>
      <c r="BZP9" s="192"/>
      <c r="BZQ9" s="193"/>
      <c r="BZR9" s="192"/>
      <c r="BZS9" s="194"/>
      <c r="BZY9" s="192"/>
      <c r="BZZ9" s="193"/>
      <c r="CAA9" s="192"/>
      <c r="CAB9" s="194"/>
      <c r="CAH9" s="192"/>
      <c r="CAI9" s="193"/>
      <c r="CAJ9" s="192"/>
      <c r="CAK9" s="194"/>
      <c r="CAQ9" s="192"/>
      <c r="CAR9" s="193"/>
      <c r="CAS9" s="192"/>
      <c r="CAT9" s="194"/>
      <c r="CAZ9" s="192"/>
      <c r="CBA9" s="193"/>
      <c r="CBB9" s="192"/>
      <c r="CBC9" s="194"/>
      <c r="CBI9" s="192"/>
      <c r="CBJ9" s="193"/>
      <c r="CBK9" s="192"/>
      <c r="CBL9" s="194"/>
      <c r="CBR9" s="192"/>
      <c r="CBS9" s="193"/>
      <c r="CBT9" s="192"/>
      <c r="CBU9" s="194"/>
      <c r="CCA9" s="192"/>
      <c r="CCB9" s="193"/>
      <c r="CCC9" s="192"/>
      <c r="CCD9" s="194"/>
      <c r="CCJ9" s="192"/>
      <c r="CCK9" s="193"/>
      <c r="CCL9" s="192"/>
      <c r="CCM9" s="194"/>
      <c r="CCS9" s="192"/>
      <c r="CCT9" s="193"/>
      <c r="CCU9" s="192"/>
      <c r="CCV9" s="194"/>
      <c r="CDB9" s="192"/>
      <c r="CDC9" s="193"/>
      <c r="CDD9" s="192"/>
      <c r="CDE9" s="194"/>
      <c r="CDK9" s="192"/>
      <c r="CDL9" s="193"/>
      <c r="CDM9" s="192"/>
      <c r="CDN9" s="194"/>
      <c r="CDT9" s="192"/>
      <c r="CDU9" s="193"/>
      <c r="CDV9" s="192"/>
      <c r="CDW9" s="194"/>
      <c r="CEC9" s="192"/>
      <c r="CED9" s="193"/>
      <c r="CEE9" s="192"/>
      <c r="CEF9" s="194"/>
      <c r="CEL9" s="192"/>
      <c r="CEM9" s="193"/>
      <c r="CEN9" s="192"/>
      <c r="CEO9" s="194"/>
      <c r="CEU9" s="192"/>
      <c r="CEV9" s="193"/>
      <c r="CEW9" s="192"/>
      <c r="CEX9" s="194"/>
      <c r="CFD9" s="192"/>
      <c r="CFE9" s="193"/>
      <c r="CFF9" s="192"/>
      <c r="CFG9" s="194"/>
      <c r="CFM9" s="192"/>
      <c r="CFN9" s="193"/>
      <c r="CFO9" s="192"/>
      <c r="CFP9" s="194"/>
      <c r="CFV9" s="192"/>
      <c r="CFW9" s="193"/>
      <c r="CFX9" s="192"/>
      <c r="CFY9" s="194"/>
      <c r="CGE9" s="192"/>
      <c r="CGF9" s="193"/>
      <c r="CGG9" s="192"/>
      <c r="CGH9" s="194"/>
      <c r="CGN9" s="192"/>
      <c r="CGO9" s="193"/>
      <c r="CGP9" s="192"/>
      <c r="CGQ9" s="194"/>
      <c r="CGW9" s="192"/>
      <c r="CGX9" s="193"/>
      <c r="CGY9" s="192"/>
      <c r="CGZ9" s="194"/>
      <c r="CHF9" s="192"/>
      <c r="CHG9" s="193"/>
      <c r="CHH9" s="192"/>
      <c r="CHI9" s="194"/>
      <c r="CHO9" s="192"/>
      <c r="CHP9" s="193"/>
      <c r="CHQ9" s="192"/>
      <c r="CHR9" s="194"/>
      <c r="CHX9" s="192"/>
      <c r="CHY9" s="193"/>
      <c r="CHZ9" s="192"/>
      <c r="CIA9" s="194"/>
      <c r="CIG9" s="192"/>
      <c r="CIH9" s="193"/>
      <c r="CII9" s="192"/>
      <c r="CIJ9" s="194"/>
      <c r="CIP9" s="192"/>
      <c r="CIQ9" s="193"/>
      <c r="CIR9" s="192"/>
      <c r="CIS9" s="194"/>
      <c r="CIY9" s="192"/>
      <c r="CIZ9" s="193"/>
      <c r="CJA9" s="192"/>
      <c r="CJB9" s="194"/>
      <c r="CJH9" s="192"/>
      <c r="CJI9" s="193"/>
      <c r="CJJ9" s="192"/>
      <c r="CJK9" s="194"/>
      <c r="CJQ9" s="192"/>
      <c r="CJR9" s="193"/>
      <c r="CJS9" s="192"/>
      <c r="CJT9" s="194"/>
      <c r="CJZ9" s="192"/>
      <c r="CKA9" s="193"/>
      <c r="CKB9" s="192"/>
      <c r="CKC9" s="194"/>
      <c r="CKI9" s="192"/>
      <c r="CKJ9" s="193"/>
      <c r="CKK9" s="192"/>
      <c r="CKL9" s="194"/>
      <c r="CKR9" s="192"/>
      <c r="CKS9" s="193"/>
      <c r="CKT9" s="192"/>
      <c r="CKU9" s="194"/>
      <c r="CLA9" s="192"/>
      <c r="CLB9" s="193"/>
      <c r="CLC9" s="192"/>
      <c r="CLD9" s="194"/>
      <c r="CLJ9" s="192"/>
      <c r="CLK9" s="193"/>
      <c r="CLL9" s="192"/>
      <c r="CLM9" s="194"/>
      <c r="CLS9" s="192"/>
      <c r="CLT9" s="193"/>
      <c r="CLU9" s="192"/>
      <c r="CLV9" s="194"/>
      <c r="CMB9" s="192"/>
      <c r="CMC9" s="193"/>
      <c r="CMD9" s="192"/>
      <c r="CME9" s="194"/>
      <c r="CMK9" s="192"/>
      <c r="CML9" s="193"/>
      <c r="CMM9" s="192"/>
      <c r="CMN9" s="194"/>
      <c r="CMT9" s="192"/>
      <c r="CMU9" s="193"/>
      <c r="CMV9" s="192"/>
      <c r="CMW9" s="194"/>
      <c r="CNC9" s="192"/>
      <c r="CND9" s="193"/>
      <c r="CNE9" s="192"/>
      <c r="CNF9" s="194"/>
      <c r="CNL9" s="192"/>
      <c r="CNM9" s="193"/>
      <c r="CNN9" s="192"/>
      <c r="CNO9" s="194"/>
      <c r="CNU9" s="192"/>
      <c r="CNV9" s="193"/>
      <c r="CNW9" s="192"/>
      <c r="CNX9" s="194"/>
      <c r="COD9" s="192"/>
      <c r="COE9" s="193"/>
      <c r="COF9" s="192"/>
      <c r="COG9" s="194"/>
      <c r="COM9" s="192"/>
      <c r="CON9" s="193"/>
      <c r="COO9" s="192"/>
      <c r="COP9" s="194"/>
      <c r="COV9" s="192"/>
      <c r="COW9" s="193"/>
      <c r="COX9" s="192"/>
      <c r="COY9" s="194"/>
      <c r="CPE9" s="192"/>
      <c r="CPF9" s="193"/>
      <c r="CPG9" s="192"/>
      <c r="CPH9" s="194"/>
      <c r="CPN9" s="192"/>
      <c r="CPO9" s="193"/>
      <c r="CPP9" s="192"/>
      <c r="CPQ9" s="194"/>
      <c r="CPW9" s="192"/>
      <c r="CPX9" s="193"/>
      <c r="CPY9" s="192"/>
      <c r="CPZ9" s="194"/>
      <c r="CQF9" s="192"/>
      <c r="CQG9" s="193"/>
      <c r="CQH9" s="192"/>
      <c r="CQI9" s="194"/>
      <c r="CQO9" s="192"/>
      <c r="CQP9" s="193"/>
      <c r="CQQ9" s="192"/>
      <c r="CQR9" s="194"/>
      <c r="CQX9" s="192"/>
      <c r="CQY9" s="193"/>
      <c r="CQZ9" s="192"/>
      <c r="CRA9" s="194"/>
      <c r="CRG9" s="192"/>
      <c r="CRH9" s="193"/>
      <c r="CRI9" s="192"/>
      <c r="CRJ9" s="194"/>
      <c r="CRP9" s="192"/>
      <c r="CRQ9" s="193"/>
      <c r="CRR9" s="192"/>
      <c r="CRS9" s="194"/>
      <c r="CRY9" s="192"/>
      <c r="CRZ9" s="193"/>
      <c r="CSA9" s="192"/>
      <c r="CSB9" s="194"/>
      <c r="CSH9" s="192"/>
      <c r="CSI9" s="193"/>
      <c r="CSJ9" s="192"/>
      <c r="CSK9" s="194"/>
      <c r="CSQ9" s="192"/>
      <c r="CSR9" s="193"/>
      <c r="CSS9" s="192"/>
      <c r="CST9" s="194"/>
      <c r="CSZ9" s="192"/>
      <c r="CTA9" s="193"/>
      <c r="CTB9" s="192"/>
      <c r="CTC9" s="194"/>
      <c r="CTI9" s="192"/>
      <c r="CTJ9" s="193"/>
      <c r="CTK9" s="192"/>
      <c r="CTL9" s="194"/>
      <c r="CTR9" s="192"/>
      <c r="CTS9" s="193"/>
      <c r="CTT9" s="192"/>
      <c r="CTU9" s="194"/>
      <c r="CUA9" s="192"/>
      <c r="CUB9" s="193"/>
      <c r="CUC9" s="192"/>
      <c r="CUD9" s="194"/>
      <c r="CUJ9" s="192"/>
      <c r="CUK9" s="193"/>
      <c r="CUL9" s="192"/>
      <c r="CUM9" s="194"/>
      <c r="CUS9" s="192"/>
      <c r="CUT9" s="193"/>
      <c r="CUU9" s="192"/>
      <c r="CUV9" s="194"/>
      <c r="CVB9" s="192"/>
      <c r="CVC9" s="193"/>
      <c r="CVD9" s="192"/>
      <c r="CVE9" s="194"/>
      <c r="CVK9" s="192"/>
      <c r="CVL9" s="193"/>
      <c r="CVM9" s="192"/>
      <c r="CVN9" s="194"/>
      <c r="CVT9" s="192"/>
      <c r="CVU9" s="193"/>
      <c r="CVV9" s="192"/>
      <c r="CVW9" s="194"/>
      <c r="CWC9" s="192"/>
      <c r="CWD9" s="193"/>
      <c r="CWE9" s="192"/>
      <c r="CWF9" s="194"/>
      <c r="CWL9" s="192"/>
      <c r="CWM9" s="193"/>
      <c r="CWN9" s="192"/>
      <c r="CWO9" s="194"/>
      <c r="CWU9" s="192"/>
      <c r="CWV9" s="193"/>
      <c r="CWW9" s="192"/>
      <c r="CWX9" s="194"/>
      <c r="CXD9" s="192"/>
      <c r="CXE9" s="193"/>
      <c r="CXF9" s="192"/>
      <c r="CXG9" s="194"/>
      <c r="CXM9" s="192"/>
      <c r="CXN9" s="193"/>
      <c r="CXO9" s="192"/>
      <c r="CXP9" s="194"/>
      <c r="CXV9" s="192"/>
      <c r="CXW9" s="193"/>
      <c r="CXX9" s="192"/>
      <c r="CXY9" s="194"/>
      <c r="CYE9" s="192"/>
      <c r="CYF9" s="193"/>
      <c r="CYG9" s="192"/>
      <c r="CYH9" s="194"/>
      <c r="CYN9" s="192"/>
      <c r="CYO9" s="193"/>
      <c r="CYP9" s="192"/>
      <c r="CYQ9" s="194"/>
      <c r="CYW9" s="192"/>
      <c r="CYX9" s="193"/>
      <c r="CYY9" s="192"/>
      <c r="CYZ9" s="194"/>
      <c r="CZF9" s="192"/>
      <c r="CZG9" s="193"/>
      <c r="CZH9" s="192"/>
      <c r="CZI9" s="194"/>
      <c r="CZO9" s="192"/>
      <c r="CZP9" s="193"/>
      <c r="CZQ9" s="192"/>
      <c r="CZR9" s="194"/>
      <c r="CZX9" s="192"/>
      <c r="CZY9" s="193"/>
      <c r="CZZ9" s="192"/>
      <c r="DAA9" s="194"/>
      <c r="DAG9" s="192"/>
      <c r="DAH9" s="193"/>
      <c r="DAI9" s="192"/>
      <c r="DAJ9" s="194"/>
      <c r="DAP9" s="192"/>
      <c r="DAQ9" s="193"/>
      <c r="DAR9" s="192"/>
      <c r="DAS9" s="194"/>
      <c r="DAY9" s="192"/>
      <c r="DAZ9" s="193"/>
      <c r="DBA9" s="192"/>
      <c r="DBB9" s="194"/>
      <c r="DBH9" s="192"/>
      <c r="DBI9" s="193"/>
      <c r="DBJ9" s="192"/>
      <c r="DBK9" s="194"/>
      <c r="DBQ9" s="192"/>
      <c r="DBR9" s="193"/>
      <c r="DBS9" s="192"/>
      <c r="DBT9" s="194"/>
      <c r="DBZ9" s="192"/>
      <c r="DCA9" s="193"/>
      <c r="DCB9" s="192"/>
      <c r="DCC9" s="194"/>
      <c r="DCI9" s="192"/>
      <c r="DCJ9" s="193"/>
      <c r="DCK9" s="192"/>
      <c r="DCL9" s="194"/>
      <c r="DCR9" s="192"/>
      <c r="DCS9" s="193"/>
      <c r="DCT9" s="192"/>
      <c r="DCU9" s="194"/>
      <c r="DDA9" s="192"/>
      <c r="DDB9" s="193"/>
      <c r="DDC9" s="192"/>
      <c r="DDD9" s="194"/>
      <c r="DDJ9" s="192"/>
      <c r="DDK9" s="193"/>
      <c r="DDL9" s="192"/>
      <c r="DDM9" s="194"/>
      <c r="DDS9" s="192"/>
      <c r="DDT9" s="193"/>
      <c r="DDU9" s="192"/>
      <c r="DDV9" s="194"/>
      <c r="DEB9" s="192"/>
      <c r="DEC9" s="193"/>
      <c r="DED9" s="192"/>
      <c r="DEE9" s="194"/>
      <c r="DEK9" s="192"/>
      <c r="DEL9" s="193"/>
      <c r="DEM9" s="192"/>
      <c r="DEN9" s="194"/>
      <c r="DET9" s="192"/>
      <c r="DEU9" s="193"/>
      <c r="DEV9" s="192"/>
      <c r="DEW9" s="194"/>
      <c r="DFC9" s="192"/>
      <c r="DFD9" s="193"/>
      <c r="DFE9" s="192"/>
      <c r="DFF9" s="194"/>
      <c r="DFL9" s="192"/>
      <c r="DFM9" s="193"/>
      <c r="DFN9" s="192"/>
      <c r="DFO9" s="194"/>
      <c r="DFU9" s="192"/>
      <c r="DFV9" s="193"/>
      <c r="DFW9" s="192"/>
      <c r="DFX9" s="194"/>
      <c r="DGD9" s="192"/>
      <c r="DGE9" s="193"/>
      <c r="DGF9" s="192"/>
      <c r="DGG9" s="194"/>
      <c r="DGM9" s="192"/>
      <c r="DGN9" s="193"/>
      <c r="DGO9" s="192"/>
      <c r="DGP9" s="194"/>
      <c r="DGV9" s="192"/>
      <c r="DGW9" s="193"/>
      <c r="DGX9" s="192"/>
      <c r="DGY9" s="194"/>
      <c r="DHE9" s="192"/>
      <c r="DHF9" s="193"/>
      <c r="DHG9" s="192"/>
      <c r="DHH9" s="194"/>
      <c r="DHN9" s="192"/>
      <c r="DHO9" s="193"/>
      <c r="DHP9" s="192"/>
      <c r="DHQ9" s="194"/>
      <c r="DHW9" s="192"/>
      <c r="DHX9" s="193"/>
      <c r="DHY9" s="192"/>
      <c r="DHZ9" s="194"/>
      <c r="DIF9" s="192"/>
      <c r="DIG9" s="193"/>
      <c r="DIH9" s="192"/>
      <c r="DII9" s="194"/>
      <c r="DIO9" s="192"/>
      <c r="DIP9" s="193"/>
      <c r="DIQ9" s="192"/>
      <c r="DIR9" s="194"/>
      <c r="DIX9" s="192"/>
      <c r="DIY9" s="193"/>
      <c r="DIZ9" s="192"/>
      <c r="DJA9" s="194"/>
      <c r="DJG9" s="192"/>
      <c r="DJH9" s="193"/>
      <c r="DJI9" s="192"/>
      <c r="DJJ9" s="194"/>
      <c r="DJP9" s="192"/>
      <c r="DJQ9" s="193"/>
      <c r="DJR9" s="192"/>
      <c r="DJS9" s="194"/>
      <c r="DJY9" s="192"/>
      <c r="DJZ9" s="193"/>
      <c r="DKA9" s="192"/>
      <c r="DKB9" s="194"/>
      <c r="DKH9" s="192"/>
      <c r="DKI9" s="193"/>
      <c r="DKJ9" s="192"/>
      <c r="DKK9" s="194"/>
      <c r="DKQ9" s="192"/>
      <c r="DKR9" s="193"/>
      <c r="DKS9" s="192"/>
      <c r="DKT9" s="194"/>
      <c r="DKZ9" s="192"/>
      <c r="DLA9" s="193"/>
      <c r="DLB9" s="192"/>
      <c r="DLC9" s="194"/>
      <c r="DLI9" s="192"/>
      <c r="DLJ9" s="193"/>
      <c r="DLK9" s="192"/>
      <c r="DLL9" s="194"/>
      <c r="DLR9" s="192"/>
      <c r="DLS9" s="193"/>
      <c r="DLT9" s="192"/>
      <c r="DLU9" s="194"/>
      <c r="DMA9" s="192"/>
      <c r="DMB9" s="193"/>
      <c r="DMC9" s="192"/>
      <c r="DMD9" s="194"/>
      <c r="DMJ9" s="192"/>
      <c r="DMK9" s="193"/>
      <c r="DML9" s="192"/>
      <c r="DMM9" s="194"/>
      <c r="DMS9" s="192"/>
      <c r="DMT9" s="193"/>
      <c r="DMU9" s="192"/>
      <c r="DMV9" s="194"/>
      <c r="DNB9" s="192"/>
      <c r="DNC9" s="193"/>
      <c r="DND9" s="192"/>
      <c r="DNE9" s="194"/>
      <c r="DNK9" s="192"/>
      <c r="DNL9" s="193"/>
      <c r="DNM9" s="192"/>
      <c r="DNN9" s="194"/>
      <c r="DNT9" s="192"/>
      <c r="DNU9" s="193"/>
      <c r="DNV9" s="192"/>
      <c r="DNW9" s="194"/>
      <c r="DOC9" s="192"/>
      <c r="DOD9" s="193"/>
      <c r="DOE9" s="192"/>
      <c r="DOF9" s="194"/>
      <c r="DOL9" s="192"/>
      <c r="DOM9" s="193"/>
      <c r="DON9" s="192"/>
      <c r="DOO9" s="194"/>
      <c r="DOU9" s="192"/>
      <c r="DOV9" s="193"/>
      <c r="DOW9" s="192"/>
      <c r="DOX9" s="194"/>
      <c r="DPD9" s="192"/>
      <c r="DPE9" s="193"/>
      <c r="DPF9" s="192"/>
      <c r="DPG9" s="194"/>
      <c r="DPM9" s="192"/>
      <c r="DPN9" s="193"/>
      <c r="DPO9" s="192"/>
      <c r="DPP9" s="194"/>
      <c r="DPV9" s="192"/>
      <c r="DPW9" s="193"/>
      <c r="DPX9" s="192"/>
      <c r="DPY9" s="194"/>
      <c r="DQE9" s="192"/>
      <c r="DQF9" s="193"/>
      <c r="DQG9" s="192"/>
      <c r="DQH9" s="194"/>
      <c r="DQN9" s="192"/>
      <c r="DQO9" s="193"/>
      <c r="DQP9" s="192"/>
      <c r="DQQ9" s="194"/>
      <c r="DQW9" s="192"/>
      <c r="DQX9" s="193"/>
      <c r="DQY9" s="192"/>
      <c r="DQZ9" s="194"/>
      <c r="DRF9" s="192"/>
      <c r="DRG9" s="193"/>
      <c r="DRH9" s="192"/>
      <c r="DRI9" s="194"/>
      <c r="DRO9" s="192"/>
      <c r="DRP9" s="193"/>
      <c r="DRQ9" s="192"/>
      <c r="DRR9" s="194"/>
      <c r="DRX9" s="192"/>
      <c r="DRY9" s="193"/>
      <c r="DRZ9" s="192"/>
      <c r="DSA9" s="194"/>
      <c r="DSG9" s="192"/>
      <c r="DSH9" s="193"/>
      <c r="DSI9" s="192"/>
      <c r="DSJ9" s="194"/>
      <c r="DSP9" s="192"/>
      <c r="DSQ9" s="193"/>
      <c r="DSR9" s="192"/>
      <c r="DSS9" s="194"/>
      <c r="DSY9" s="192"/>
      <c r="DSZ9" s="193"/>
      <c r="DTA9" s="192"/>
      <c r="DTB9" s="194"/>
      <c r="DTH9" s="192"/>
      <c r="DTI9" s="193"/>
      <c r="DTJ9" s="192"/>
      <c r="DTK9" s="194"/>
      <c r="DTQ9" s="192"/>
      <c r="DTR9" s="193"/>
      <c r="DTS9" s="192"/>
      <c r="DTT9" s="194"/>
      <c r="DTZ9" s="192"/>
      <c r="DUA9" s="193"/>
      <c r="DUB9" s="192"/>
      <c r="DUC9" s="194"/>
      <c r="DUI9" s="192"/>
      <c r="DUJ9" s="193"/>
      <c r="DUK9" s="192"/>
      <c r="DUL9" s="194"/>
      <c r="DUR9" s="192"/>
      <c r="DUS9" s="193"/>
      <c r="DUT9" s="192"/>
      <c r="DUU9" s="194"/>
      <c r="DVA9" s="192"/>
      <c r="DVB9" s="193"/>
      <c r="DVC9" s="192"/>
      <c r="DVD9" s="194"/>
      <c r="DVJ9" s="192"/>
      <c r="DVK9" s="193"/>
      <c r="DVL9" s="192"/>
      <c r="DVM9" s="194"/>
      <c r="DVS9" s="192"/>
      <c r="DVT9" s="193"/>
      <c r="DVU9" s="192"/>
      <c r="DVV9" s="194"/>
      <c r="DWB9" s="192"/>
      <c r="DWC9" s="193"/>
      <c r="DWD9" s="192"/>
      <c r="DWE9" s="194"/>
      <c r="DWK9" s="192"/>
      <c r="DWL9" s="193"/>
      <c r="DWM9" s="192"/>
      <c r="DWN9" s="194"/>
      <c r="DWT9" s="192"/>
      <c r="DWU9" s="193"/>
      <c r="DWV9" s="192"/>
      <c r="DWW9" s="194"/>
      <c r="DXC9" s="192"/>
      <c r="DXD9" s="193"/>
      <c r="DXE9" s="192"/>
      <c r="DXF9" s="194"/>
      <c r="DXL9" s="192"/>
      <c r="DXM9" s="193"/>
      <c r="DXN9" s="192"/>
      <c r="DXO9" s="194"/>
      <c r="DXU9" s="192"/>
      <c r="DXV9" s="193"/>
      <c r="DXW9" s="192"/>
      <c r="DXX9" s="194"/>
      <c r="DYD9" s="192"/>
      <c r="DYE9" s="193"/>
      <c r="DYF9" s="192"/>
      <c r="DYG9" s="194"/>
      <c r="DYM9" s="192"/>
      <c r="DYN9" s="193"/>
      <c r="DYO9" s="192"/>
      <c r="DYP9" s="194"/>
      <c r="DYV9" s="192"/>
      <c r="DYW9" s="193"/>
      <c r="DYX9" s="192"/>
      <c r="DYY9" s="194"/>
      <c r="DZE9" s="192"/>
      <c r="DZF9" s="193"/>
      <c r="DZG9" s="192"/>
      <c r="DZH9" s="194"/>
      <c r="DZN9" s="192"/>
      <c r="DZO9" s="193"/>
      <c r="DZP9" s="192"/>
      <c r="DZQ9" s="194"/>
      <c r="DZW9" s="192"/>
      <c r="DZX9" s="193"/>
      <c r="DZY9" s="192"/>
      <c r="DZZ9" s="194"/>
      <c r="EAF9" s="192"/>
      <c r="EAG9" s="193"/>
      <c r="EAH9" s="192"/>
      <c r="EAI9" s="194"/>
      <c r="EAO9" s="192"/>
      <c r="EAP9" s="193"/>
      <c r="EAQ9" s="192"/>
      <c r="EAR9" s="194"/>
      <c r="EAX9" s="192"/>
      <c r="EAY9" s="193"/>
      <c r="EAZ9" s="192"/>
      <c r="EBA9" s="194"/>
      <c r="EBG9" s="192"/>
      <c r="EBH9" s="193"/>
      <c r="EBI9" s="192"/>
      <c r="EBJ9" s="194"/>
      <c r="EBP9" s="192"/>
      <c r="EBQ9" s="193"/>
      <c r="EBR9" s="192"/>
      <c r="EBS9" s="194"/>
      <c r="EBY9" s="192"/>
      <c r="EBZ9" s="193"/>
      <c r="ECA9" s="192"/>
      <c r="ECB9" s="194"/>
      <c r="ECH9" s="192"/>
      <c r="ECI9" s="193"/>
      <c r="ECJ9" s="192"/>
      <c r="ECK9" s="194"/>
      <c r="ECQ9" s="192"/>
      <c r="ECR9" s="193"/>
      <c r="ECS9" s="192"/>
      <c r="ECT9" s="194"/>
      <c r="ECZ9" s="192"/>
      <c r="EDA9" s="193"/>
      <c r="EDB9" s="192"/>
      <c r="EDC9" s="194"/>
      <c r="EDI9" s="192"/>
      <c r="EDJ9" s="193"/>
      <c r="EDK9" s="192"/>
      <c r="EDL9" s="194"/>
      <c r="EDR9" s="192"/>
      <c r="EDS9" s="193"/>
      <c r="EDT9" s="192"/>
      <c r="EDU9" s="194"/>
      <c r="EEA9" s="192"/>
      <c r="EEB9" s="193"/>
      <c r="EEC9" s="192"/>
      <c r="EED9" s="194"/>
      <c r="EEJ9" s="192"/>
      <c r="EEK9" s="193"/>
      <c r="EEL9" s="192"/>
      <c r="EEM9" s="194"/>
      <c r="EES9" s="192"/>
      <c r="EET9" s="193"/>
      <c r="EEU9" s="192"/>
      <c r="EEV9" s="194"/>
      <c r="EFB9" s="192"/>
      <c r="EFC9" s="193"/>
      <c r="EFD9" s="192"/>
      <c r="EFE9" s="194"/>
      <c r="EFK9" s="192"/>
      <c r="EFL9" s="193"/>
      <c r="EFM9" s="192"/>
      <c r="EFN9" s="194"/>
      <c r="EFT9" s="192"/>
      <c r="EFU9" s="193"/>
      <c r="EFV9" s="192"/>
      <c r="EFW9" s="194"/>
      <c r="EGC9" s="192"/>
      <c r="EGD9" s="193"/>
      <c r="EGE9" s="192"/>
      <c r="EGF9" s="194"/>
      <c r="EGL9" s="192"/>
      <c r="EGM9" s="193"/>
      <c r="EGN9" s="192"/>
      <c r="EGO9" s="194"/>
      <c r="EGU9" s="192"/>
      <c r="EGV9" s="193"/>
      <c r="EGW9" s="192"/>
      <c r="EGX9" s="194"/>
      <c r="EHD9" s="192"/>
      <c r="EHE9" s="193"/>
      <c r="EHF9" s="192"/>
      <c r="EHG9" s="194"/>
      <c r="EHM9" s="192"/>
      <c r="EHN9" s="193"/>
      <c r="EHO9" s="192"/>
      <c r="EHP9" s="194"/>
      <c r="EHV9" s="192"/>
      <c r="EHW9" s="193"/>
      <c r="EHX9" s="192"/>
      <c r="EHY9" s="194"/>
      <c r="EIE9" s="192"/>
      <c r="EIF9" s="193"/>
      <c r="EIG9" s="192"/>
      <c r="EIH9" s="194"/>
      <c r="EIN9" s="192"/>
      <c r="EIO9" s="193"/>
      <c r="EIP9" s="192"/>
      <c r="EIQ9" s="194"/>
      <c r="EIW9" s="192"/>
      <c r="EIX9" s="193"/>
      <c r="EIY9" s="192"/>
      <c r="EIZ9" s="194"/>
      <c r="EJF9" s="192"/>
      <c r="EJG9" s="193"/>
      <c r="EJH9" s="192"/>
      <c r="EJI9" s="194"/>
      <c r="EJO9" s="192"/>
      <c r="EJP9" s="193"/>
      <c r="EJQ9" s="192"/>
      <c r="EJR9" s="194"/>
      <c r="EJX9" s="192"/>
      <c r="EJY9" s="193"/>
      <c r="EJZ9" s="192"/>
      <c r="EKA9" s="194"/>
      <c r="EKG9" s="192"/>
      <c r="EKH9" s="193"/>
      <c r="EKI9" s="192"/>
      <c r="EKJ9" s="194"/>
      <c r="EKP9" s="192"/>
      <c r="EKQ9" s="193"/>
      <c r="EKR9" s="192"/>
      <c r="EKS9" s="194"/>
      <c r="EKY9" s="192"/>
      <c r="EKZ9" s="193"/>
      <c r="ELA9" s="192"/>
      <c r="ELB9" s="194"/>
      <c r="ELH9" s="192"/>
      <c r="ELI9" s="193"/>
      <c r="ELJ9" s="192"/>
      <c r="ELK9" s="194"/>
      <c r="ELQ9" s="192"/>
      <c r="ELR9" s="193"/>
      <c r="ELS9" s="192"/>
      <c r="ELT9" s="194"/>
      <c r="ELZ9" s="192"/>
      <c r="EMA9" s="193"/>
      <c r="EMB9" s="192"/>
      <c r="EMC9" s="194"/>
      <c r="EMI9" s="192"/>
      <c r="EMJ9" s="193"/>
      <c r="EMK9" s="192"/>
      <c r="EML9" s="194"/>
      <c r="EMR9" s="192"/>
      <c r="EMS9" s="193"/>
      <c r="EMT9" s="192"/>
      <c r="EMU9" s="194"/>
      <c r="ENA9" s="192"/>
      <c r="ENB9" s="193"/>
      <c r="ENC9" s="192"/>
      <c r="END9" s="194"/>
      <c r="ENJ9" s="192"/>
      <c r="ENK9" s="193"/>
      <c r="ENL9" s="192"/>
      <c r="ENM9" s="194"/>
      <c r="ENS9" s="192"/>
      <c r="ENT9" s="193"/>
      <c r="ENU9" s="192"/>
      <c r="ENV9" s="194"/>
      <c r="EOB9" s="192"/>
      <c r="EOC9" s="193"/>
      <c r="EOD9" s="192"/>
      <c r="EOE9" s="194"/>
      <c r="EOK9" s="192"/>
      <c r="EOL9" s="193"/>
      <c r="EOM9" s="192"/>
      <c r="EON9" s="194"/>
      <c r="EOT9" s="192"/>
      <c r="EOU9" s="193"/>
      <c r="EOV9" s="192"/>
      <c r="EOW9" s="194"/>
      <c r="EPC9" s="192"/>
      <c r="EPD9" s="193"/>
      <c r="EPE9" s="192"/>
      <c r="EPF9" s="194"/>
      <c r="EPL9" s="192"/>
      <c r="EPM9" s="193"/>
      <c r="EPN9" s="192"/>
      <c r="EPO9" s="194"/>
      <c r="EPU9" s="192"/>
      <c r="EPV9" s="193"/>
      <c r="EPW9" s="192"/>
      <c r="EPX9" s="194"/>
      <c r="EQD9" s="192"/>
      <c r="EQE9" s="193"/>
      <c r="EQF9" s="192"/>
      <c r="EQG9" s="194"/>
      <c r="EQM9" s="192"/>
      <c r="EQN9" s="193"/>
      <c r="EQO9" s="192"/>
      <c r="EQP9" s="194"/>
      <c r="EQV9" s="192"/>
      <c r="EQW9" s="193"/>
      <c r="EQX9" s="192"/>
      <c r="EQY9" s="194"/>
      <c r="ERE9" s="192"/>
      <c r="ERF9" s="193"/>
      <c r="ERG9" s="192"/>
      <c r="ERH9" s="194"/>
      <c r="ERN9" s="192"/>
      <c r="ERO9" s="193"/>
      <c r="ERP9" s="192"/>
      <c r="ERQ9" s="194"/>
      <c r="ERW9" s="192"/>
      <c r="ERX9" s="193"/>
      <c r="ERY9" s="192"/>
      <c r="ERZ9" s="194"/>
      <c r="ESF9" s="192"/>
      <c r="ESG9" s="193"/>
      <c r="ESH9" s="192"/>
      <c r="ESI9" s="194"/>
      <c r="ESO9" s="192"/>
      <c r="ESP9" s="193"/>
      <c r="ESQ9" s="192"/>
      <c r="ESR9" s="194"/>
      <c r="ESX9" s="192"/>
      <c r="ESY9" s="193"/>
      <c r="ESZ9" s="192"/>
      <c r="ETA9" s="194"/>
      <c r="ETG9" s="192"/>
      <c r="ETH9" s="193"/>
      <c r="ETI9" s="192"/>
      <c r="ETJ9" s="194"/>
      <c r="ETP9" s="192"/>
      <c r="ETQ9" s="193"/>
      <c r="ETR9" s="192"/>
      <c r="ETS9" s="194"/>
      <c r="ETY9" s="192"/>
      <c r="ETZ9" s="193"/>
      <c r="EUA9" s="192"/>
      <c r="EUB9" s="194"/>
      <c r="EUH9" s="192"/>
      <c r="EUI9" s="193"/>
      <c r="EUJ9" s="192"/>
      <c r="EUK9" s="194"/>
      <c r="EUQ9" s="192"/>
      <c r="EUR9" s="193"/>
      <c r="EUS9" s="192"/>
      <c r="EUT9" s="194"/>
      <c r="EUZ9" s="192"/>
      <c r="EVA9" s="193"/>
      <c r="EVB9" s="192"/>
      <c r="EVC9" s="194"/>
      <c r="EVI9" s="192"/>
      <c r="EVJ9" s="193"/>
      <c r="EVK9" s="192"/>
      <c r="EVL9" s="194"/>
      <c r="EVR9" s="192"/>
      <c r="EVS9" s="193"/>
      <c r="EVT9" s="192"/>
      <c r="EVU9" s="194"/>
      <c r="EWA9" s="192"/>
      <c r="EWB9" s="193"/>
      <c r="EWC9" s="192"/>
      <c r="EWD9" s="194"/>
      <c r="EWJ9" s="192"/>
      <c r="EWK9" s="193"/>
      <c r="EWL9" s="192"/>
      <c r="EWM9" s="194"/>
      <c r="EWS9" s="192"/>
      <c r="EWT9" s="193"/>
      <c r="EWU9" s="192"/>
      <c r="EWV9" s="194"/>
      <c r="EXB9" s="192"/>
      <c r="EXC9" s="193"/>
      <c r="EXD9" s="192"/>
      <c r="EXE9" s="194"/>
      <c r="EXK9" s="192"/>
      <c r="EXL9" s="193"/>
      <c r="EXM9" s="192"/>
      <c r="EXN9" s="194"/>
      <c r="EXT9" s="192"/>
      <c r="EXU9" s="193"/>
      <c r="EXV9" s="192"/>
      <c r="EXW9" s="194"/>
      <c r="EYC9" s="192"/>
      <c r="EYD9" s="193"/>
      <c r="EYE9" s="192"/>
      <c r="EYF9" s="194"/>
      <c r="EYL9" s="192"/>
      <c r="EYM9" s="193"/>
      <c r="EYN9" s="192"/>
      <c r="EYO9" s="194"/>
      <c r="EYU9" s="192"/>
      <c r="EYV9" s="193"/>
      <c r="EYW9" s="192"/>
      <c r="EYX9" s="194"/>
      <c r="EZD9" s="192"/>
      <c r="EZE9" s="193"/>
      <c r="EZF9" s="192"/>
      <c r="EZG9" s="194"/>
      <c r="EZM9" s="192"/>
      <c r="EZN9" s="193"/>
      <c r="EZO9" s="192"/>
      <c r="EZP9" s="194"/>
      <c r="EZV9" s="192"/>
      <c r="EZW9" s="193"/>
      <c r="EZX9" s="192"/>
      <c r="EZY9" s="194"/>
      <c r="FAE9" s="192"/>
      <c r="FAF9" s="193"/>
      <c r="FAG9" s="192"/>
      <c r="FAH9" s="194"/>
      <c r="FAN9" s="192"/>
      <c r="FAO9" s="193"/>
      <c r="FAP9" s="192"/>
      <c r="FAQ9" s="194"/>
      <c r="FAW9" s="192"/>
      <c r="FAX9" s="193"/>
      <c r="FAY9" s="192"/>
      <c r="FAZ9" s="194"/>
      <c r="FBF9" s="192"/>
      <c r="FBG9" s="193"/>
      <c r="FBH9" s="192"/>
      <c r="FBI9" s="194"/>
      <c r="FBO9" s="192"/>
      <c r="FBP9" s="193"/>
      <c r="FBQ9" s="192"/>
      <c r="FBR9" s="194"/>
      <c r="FBX9" s="192"/>
      <c r="FBY9" s="193"/>
      <c r="FBZ9" s="192"/>
      <c r="FCA9" s="194"/>
      <c r="FCG9" s="192"/>
      <c r="FCH9" s="193"/>
      <c r="FCI9" s="192"/>
      <c r="FCJ9" s="194"/>
      <c r="FCP9" s="192"/>
      <c r="FCQ9" s="193"/>
      <c r="FCR9" s="192"/>
      <c r="FCS9" s="194"/>
      <c r="FCY9" s="192"/>
      <c r="FCZ9" s="193"/>
      <c r="FDA9" s="192"/>
      <c r="FDB9" s="194"/>
      <c r="FDH9" s="192"/>
      <c r="FDI9" s="193"/>
      <c r="FDJ9" s="192"/>
      <c r="FDK9" s="194"/>
      <c r="FDQ9" s="192"/>
      <c r="FDR9" s="193"/>
      <c r="FDS9" s="192"/>
      <c r="FDT9" s="194"/>
      <c r="FDZ9" s="192"/>
      <c r="FEA9" s="193"/>
      <c r="FEB9" s="192"/>
      <c r="FEC9" s="194"/>
      <c r="FEI9" s="192"/>
      <c r="FEJ9" s="193"/>
      <c r="FEK9" s="192"/>
      <c r="FEL9" s="194"/>
      <c r="FER9" s="192"/>
      <c r="FES9" s="193"/>
      <c r="FET9" s="192"/>
      <c r="FEU9" s="194"/>
      <c r="FFA9" s="192"/>
      <c r="FFB9" s="193"/>
      <c r="FFC9" s="192"/>
      <c r="FFD9" s="194"/>
      <c r="FFJ9" s="192"/>
      <c r="FFK9" s="193"/>
      <c r="FFL9" s="192"/>
      <c r="FFM9" s="194"/>
      <c r="FFS9" s="192"/>
      <c r="FFT9" s="193"/>
      <c r="FFU9" s="192"/>
      <c r="FFV9" s="194"/>
      <c r="FGB9" s="192"/>
      <c r="FGC9" s="193"/>
      <c r="FGD9" s="192"/>
      <c r="FGE9" s="194"/>
      <c r="FGK9" s="192"/>
      <c r="FGL9" s="193"/>
      <c r="FGM9" s="192"/>
      <c r="FGN9" s="194"/>
      <c r="FGT9" s="192"/>
      <c r="FGU9" s="193"/>
      <c r="FGV9" s="192"/>
      <c r="FGW9" s="194"/>
      <c r="FHC9" s="192"/>
      <c r="FHD9" s="193"/>
      <c r="FHE9" s="192"/>
      <c r="FHF9" s="194"/>
      <c r="FHL9" s="192"/>
      <c r="FHM9" s="193"/>
      <c r="FHN9" s="192"/>
      <c r="FHO9" s="194"/>
      <c r="FHU9" s="192"/>
      <c r="FHV9" s="193"/>
      <c r="FHW9" s="192"/>
      <c r="FHX9" s="194"/>
      <c r="FID9" s="192"/>
      <c r="FIE9" s="193"/>
      <c r="FIF9" s="192"/>
      <c r="FIG9" s="194"/>
      <c r="FIM9" s="192"/>
      <c r="FIN9" s="193"/>
      <c r="FIO9" s="192"/>
      <c r="FIP9" s="194"/>
      <c r="FIV9" s="192"/>
      <c r="FIW9" s="193"/>
      <c r="FIX9" s="192"/>
      <c r="FIY9" s="194"/>
      <c r="FJE9" s="192"/>
      <c r="FJF9" s="193"/>
      <c r="FJG9" s="192"/>
      <c r="FJH9" s="194"/>
      <c r="FJN9" s="192"/>
      <c r="FJO9" s="193"/>
      <c r="FJP9" s="192"/>
      <c r="FJQ9" s="194"/>
      <c r="FJW9" s="192"/>
      <c r="FJX9" s="193"/>
      <c r="FJY9" s="192"/>
      <c r="FJZ9" s="194"/>
      <c r="FKF9" s="192"/>
      <c r="FKG9" s="193"/>
      <c r="FKH9" s="192"/>
      <c r="FKI9" s="194"/>
      <c r="FKO9" s="192"/>
      <c r="FKP9" s="193"/>
      <c r="FKQ9" s="192"/>
      <c r="FKR9" s="194"/>
      <c r="FKX9" s="192"/>
      <c r="FKY9" s="193"/>
      <c r="FKZ9" s="192"/>
      <c r="FLA9" s="194"/>
      <c r="FLG9" s="192"/>
      <c r="FLH9" s="193"/>
      <c r="FLI9" s="192"/>
      <c r="FLJ9" s="194"/>
      <c r="FLP9" s="192"/>
      <c r="FLQ9" s="193"/>
      <c r="FLR9" s="192"/>
      <c r="FLS9" s="194"/>
      <c r="FLY9" s="192"/>
      <c r="FLZ9" s="193"/>
      <c r="FMA9" s="192"/>
      <c r="FMB9" s="194"/>
      <c r="FMH9" s="192"/>
      <c r="FMI9" s="193"/>
      <c r="FMJ9" s="192"/>
      <c r="FMK9" s="194"/>
      <c r="FMQ9" s="192"/>
      <c r="FMR9" s="193"/>
      <c r="FMS9" s="192"/>
      <c r="FMT9" s="194"/>
      <c r="FMZ9" s="192"/>
      <c r="FNA9" s="193"/>
      <c r="FNB9" s="192"/>
      <c r="FNC9" s="194"/>
      <c r="FNI9" s="192"/>
      <c r="FNJ9" s="193"/>
      <c r="FNK9" s="192"/>
      <c r="FNL9" s="194"/>
      <c r="FNR9" s="192"/>
      <c r="FNS9" s="193"/>
      <c r="FNT9" s="192"/>
      <c r="FNU9" s="194"/>
      <c r="FOA9" s="192"/>
      <c r="FOB9" s="193"/>
      <c r="FOC9" s="192"/>
      <c r="FOD9" s="194"/>
      <c r="FOJ9" s="192"/>
      <c r="FOK9" s="193"/>
      <c r="FOL9" s="192"/>
      <c r="FOM9" s="194"/>
      <c r="FOS9" s="192"/>
      <c r="FOT9" s="193"/>
      <c r="FOU9" s="192"/>
      <c r="FOV9" s="194"/>
      <c r="FPB9" s="192"/>
      <c r="FPC9" s="193"/>
      <c r="FPD9" s="192"/>
      <c r="FPE9" s="194"/>
      <c r="FPK9" s="192"/>
      <c r="FPL9" s="193"/>
      <c r="FPM9" s="192"/>
      <c r="FPN9" s="194"/>
      <c r="FPT9" s="192"/>
      <c r="FPU9" s="193"/>
      <c r="FPV9" s="192"/>
      <c r="FPW9" s="194"/>
      <c r="FQC9" s="192"/>
      <c r="FQD9" s="193"/>
      <c r="FQE9" s="192"/>
      <c r="FQF9" s="194"/>
      <c r="FQL9" s="192"/>
      <c r="FQM9" s="193"/>
      <c r="FQN9" s="192"/>
      <c r="FQO9" s="194"/>
      <c r="FQU9" s="192"/>
      <c r="FQV9" s="193"/>
      <c r="FQW9" s="192"/>
      <c r="FQX9" s="194"/>
      <c r="FRD9" s="192"/>
      <c r="FRE9" s="193"/>
      <c r="FRF9" s="192"/>
      <c r="FRG9" s="194"/>
      <c r="FRM9" s="192"/>
      <c r="FRN9" s="193"/>
      <c r="FRO9" s="192"/>
      <c r="FRP9" s="194"/>
      <c r="FRV9" s="192"/>
      <c r="FRW9" s="193"/>
      <c r="FRX9" s="192"/>
      <c r="FRY9" s="194"/>
      <c r="FSE9" s="192"/>
      <c r="FSF9" s="193"/>
      <c r="FSG9" s="192"/>
      <c r="FSH9" s="194"/>
      <c r="FSN9" s="192"/>
      <c r="FSO9" s="193"/>
      <c r="FSP9" s="192"/>
      <c r="FSQ9" s="194"/>
      <c r="FSW9" s="192"/>
      <c r="FSX9" s="193"/>
      <c r="FSY9" s="192"/>
      <c r="FSZ9" s="194"/>
      <c r="FTF9" s="192"/>
      <c r="FTG9" s="193"/>
      <c r="FTH9" s="192"/>
      <c r="FTI9" s="194"/>
      <c r="FTO9" s="192"/>
      <c r="FTP9" s="193"/>
      <c r="FTQ9" s="192"/>
      <c r="FTR9" s="194"/>
      <c r="FTX9" s="192"/>
      <c r="FTY9" s="193"/>
      <c r="FTZ9" s="192"/>
      <c r="FUA9" s="194"/>
      <c r="FUG9" s="192"/>
      <c r="FUH9" s="193"/>
      <c r="FUI9" s="192"/>
      <c r="FUJ9" s="194"/>
      <c r="FUP9" s="192"/>
      <c r="FUQ9" s="193"/>
      <c r="FUR9" s="192"/>
      <c r="FUS9" s="194"/>
      <c r="FUY9" s="192"/>
      <c r="FUZ9" s="193"/>
      <c r="FVA9" s="192"/>
      <c r="FVB9" s="194"/>
      <c r="FVH9" s="192"/>
      <c r="FVI9" s="193"/>
      <c r="FVJ9" s="192"/>
      <c r="FVK9" s="194"/>
      <c r="FVQ9" s="192"/>
      <c r="FVR9" s="193"/>
      <c r="FVS9" s="192"/>
      <c r="FVT9" s="194"/>
      <c r="FVZ9" s="192"/>
      <c r="FWA9" s="193"/>
      <c r="FWB9" s="192"/>
      <c r="FWC9" s="194"/>
      <c r="FWI9" s="192"/>
      <c r="FWJ9" s="193"/>
      <c r="FWK9" s="192"/>
      <c r="FWL9" s="194"/>
      <c r="FWR9" s="192"/>
      <c r="FWS9" s="193"/>
      <c r="FWT9" s="192"/>
      <c r="FWU9" s="194"/>
      <c r="FXA9" s="192"/>
      <c r="FXB9" s="193"/>
      <c r="FXC9" s="192"/>
      <c r="FXD9" s="194"/>
      <c r="FXJ9" s="192"/>
      <c r="FXK9" s="193"/>
      <c r="FXL9" s="192"/>
      <c r="FXM9" s="194"/>
      <c r="FXS9" s="192"/>
      <c r="FXT9" s="193"/>
      <c r="FXU9" s="192"/>
      <c r="FXV9" s="194"/>
      <c r="FYB9" s="192"/>
      <c r="FYC9" s="193"/>
      <c r="FYD9" s="192"/>
      <c r="FYE9" s="194"/>
      <c r="FYK9" s="192"/>
      <c r="FYL9" s="193"/>
      <c r="FYM9" s="192"/>
      <c r="FYN9" s="194"/>
      <c r="FYT9" s="192"/>
      <c r="FYU9" s="193"/>
      <c r="FYV9" s="192"/>
      <c r="FYW9" s="194"/>
      <c r="FZC9" s="192"/>
      <c r="FZD9" s="193"/>
      <c r="FZE9" s="192"/>
      <c r="FZF9" s="194"/>
      <c r="FZL9" s="192"/>
      <c r="FZM9" s="193"/>
      <c r="FZN9" s="192"/>
      <c r="FZO9" s="194"/>
      <c r="FZU9" s="192"/>
      <c r="FZV9" s="193"/>
      <c r="FZW9" s="192"/>
      <c r="FZX9" s="194"/>
      <c r="GAD9" s="192"/>
      <c r="GAE9" s="193"/>
      <c r="GAF9" s="192"/>
      <c r="GAG9" s="194"/>
      <c r="GAM9" s="192"/>
      <c r="GAN9" s="193"/>
      <c r="GAO9" s="192"/>
      <c r="GAP9" s="194"/>
      <c r="GAV9" s="192"/>
      <c r="GAW9" s="193"/>
      <c r="GAX9" s="192"/>
      <c r="GAY9" s="194"/>
      <c r="GBE9" s="192"/>
      <c r="GBF9" s="193"/>
      <c r="GBG9" s="192"/>
      <c r="GBH9" s="194"/>
      <c r="GBN9" s="192"/>
      <c r="GBO9" s="193"/>
      <c r="GBP9" s="192"/>
      <c r="GBQ9" s="194"/>
      <c r="GBW9" s="192"/>
      <c r="GBX9" s="193"/>
      <c r="GBY9" s="192"/>
      <c r="GBZ9" s="194"/>
      <c r="GCF9" s="192"/>
      <c r="GCG9" s="193"/>
      <c r="GCH9" s="192"/>
      <c r="GCI9" s="194"/>
      <c r="GCO9" s="192"/>
      <c r="GCP9" s="193"/>
      <c r="GCQ9" s="192"/>
      <c r="GCR9" s="194"/>
      <c r="GCX9" s="192"/>
      <c r="GCY9" s="193"/>
      <c r="GCZ9" s="192"/>
      <c r="GDA9" s="194"/>
      <c r="GDG9" s="192"/>
      <c r="GDH9" s="193"/>
      <c r="GDI9" s="192"/>
      <c r="GDJ9" s="194"/>
      <c r="GDP9" s="192"/>
      <c r="GDQ9" s="193"/>
      <c r="GDR9" s="192"/>
      <c r="GDS9" s="194"/>
      <c r="GDY9" s="192"/>
      <c r="GDZ9" s="193"/>
      <c r="GEA9" s="192"/>
      <c r="GEB9" s="194"/>
      <c r="GEH9" s="192"/>
      <c r="GEI9" s="193"/>
      <c r="GEJ9" s="192"/>
      <c r="GEK9" s="194"/>
      <c r="GEQ9" s="192"/>
      <c r="GER9" s="193"/>
      <c r="GES9" s="192"/>
      <c r="GET9" s="194"/>
      <c r="GEZ9" s="192"/>
      <c r="GFA9" s="193"/>
      <c r="GFB9" s="192"/>
      <c r="GFC9" s="194"/>
      <c r="GFI9" s="192"/>
      <c r="GFJ9" s="193"/>
      <c r="GFK9" s="192"/>
      <c r="GFL9" s="194"/>
      <c r="GFR9" s="192"/>
      <c r="GFS9" s="193"/>
      <c r="GFT9" s="192"/>
      <c r="GFU9" s="194"/>
      <c r="GGA9" s="192"/>
      <c r="GGB9" s="193"/>
      <c r="GGC9" s="192"/>
      <c r="GGD9" s="194"/>
      <c r="GGJ9" s="192"/>
      <c r="GGK9" s="193"/>
      <c r="GGL9" s="192"/>
      <c r="GGM9" s="194"/>
      <c r="GGS9" s="192"/>
      <c r="GGT9" s="193"/>
      <c r="GGU9" s="192"/>
      <c r="GGV9" s="194"/>
      <c r="GHB9" s="192"/>
      <c r="GHC9" s="193"/>
      <c r="GHD9" s="192"/>
      <c r="GHE9" s="194"/>
      <c r="GHK9" s="192"/>
      <c r="GHL9" s="193"/>
      <c r="GHM9" s="192"/>
      <c r="GHN9" s="194"/>
      <c r="GHT9" s="192"/>
      <c r="GHU9" s="193"/>
      <c r="GHV9" s="192"/>
      <c r="GHW9" s="194"/>
      <c r="GIC9" s="192"/>
      <c r="GID9" s="193"/>
      <c r="GIE9" s="192"/>
      <c r="GIF9" s="194"/>
      <c r="GIL9" s="192"/>
      <c r="GIM9" s="193"/>
      <c r="GIN9" s="192"/>
      <c r="GIO9" s="194"/>
      <c r="GIU9" s="192"/>
      <c r="GIV9" s="193"/>
      <c r="GIW9" s="192"/>
      <c r="GIX9" s="194"/>
      <c r="GJD9" s="192"/>
      <c r="GJE9" s="193"/>
      <c r="GJF9" s="192"/>
      <c r="GJG9" s="194"/>
      <c r="GJM9" s="192"/>
      <c r="GJN9" s="193"/>
      <c r="GJO9" s="192"/>
      <c r="GJP9" s="194"/>
      <c r="GJV9" s="192"/>
      <c r="GJW9" s="193"/>
      <c r="GJX9" s="192"/>
      <c r="GJY9" s="194"/>
      <c r="GKE9" s="192"/>
      <c r="GKF9" s="193"/>
      <c r="GKG9" s="192"/>
      <c r="GKH9" s="194"/>
      <c r="GKN9" s="192"/>
      <c r="GKO9" s="193"/>
      <c r="GKP9" s="192"/>
      <c r="GKQ9" s="194"/>
      <c r="GKW9" s="192"/>
      <c r="GKX9" s="193"/>
      <c r="GKY9" s="192"/>
      <c r="GKZ9" s="194"/>
      <c r="GLF9" s="192"/>
      <c r="GLG9" s="193"/>
      <c r="GLH9" s="192"/>
      <c r="GLI9" s="194"/>
      <c r="GLO9" s="192"/>
      <c r="GLP9" s="193"/>
      <c r="GLQ9" s="192"/>
      <c r="GLR9" s="194"/>
      <c r="GLX9" s="192"/>
      <c r="GLY9" s="193"/>
      <c r="GLZ9" s="192"/>
      <c r="GMA9" s="194"/>
      <c r="GMG9" s="192"/>
      <c r="GMH9" s="193"/>
      <c r="GMI9" s="192"/>
      <c r="GMJ9" s="194"/>
      <c r="GMP9" s="192"/>
      <c r="GMQ9" s="193"/>
      <c r="GMR9" s="192"/>
      <c r="GMS9" s="194"/>
      <c r="GMY9" s="192"/>
      <c r="GMZ9" s="193"/>
      <c r="GNA9" s="192"/>
      <c r="GNB9" s="194"/>
      <c r="GNH9" s="192"/>
      <c r="GNI9" s="193"/>
      <c r="GNJ9" s="192"/>
      <c r="GNK9" s="194"/>
      <c r="GNQ9" s="192"/>
      <c r="GNR9" s="193"/>
      <c r="GNS9" s="192"/>
      <c r="GNT9" s="194"/>
      <c r="GNZ9" s="192"/>
      <c r="GOA9" s="193"/>
      <c r="GOB9" s="192"/>
      <c r="GOC9" s="194"/>
      <c r="GOI9" s="192"/>
      <c r="GOJ9" s="193"/>
      <c r="GOK9" s="192"/>
      <c r="GOL9" s="194"/>
      <c r="GOR9" s="192"/>
      <c r="GOS9" s="193"/>
      <c r="GOT9" s="192"/>
      <c r="GOU9" s="194"/>
      <c r="GPA9" s="192"/>
      <c r="GPB9" s="193"/>
      <c r="GPC9" s="192"/>
      <c r="GPD9" s="194"/>
      <c r="GPJ9" s="192"/>
      <c r="GPK9" s="193"/>
      <c r="GPL9" s="192"/>
      <c r="GPM9" s="194"/>
      <c r="GPS9" s="192"/>
      <c r="GPT9" s="193"/>
      <c r="GPU9" s="192"/>
      <c r="GPV9" s="194"/>
      <c r="GQB9" s="192"/>
      <c r="GQC9" s="193"/>
      <c r="GQD9" s="192"/>
      <c r="GQE9" s="194"/>
      <c r="GQK9" s="192"/>
      <c r="GQL9" s="193"/>
      <c r="GQM9" s="192"/>
      <c r="GQN9" s="194"/>
      <c r="GQT9" s="192"/>
      <c r="GQU9" s="193"/>
      <c r="GQV9" s="192"/>
      <c r="GQW9" s="194"/>
      <c r="GRC9" s="192"/>
      <c r="GRD9" s="193"/>
      <c r="GRE9" s="192"/>
      <c r="GRF9" s="194"/>
      <c r="GRL9" s="192"/>
      <c r="GRM9" s="193"/>
      <c r="GRN9" s="192"/>
      <c r="GRO9" s="194"/>
      <c r="GRU9" s="192"/>
      <c r="GRV9" s="193"/>
      <c r="GRW9" s="192"/>
      <c r="GRX9" s="194"/>
      <c r="GSD9" s="192"/>
      <c r="GSE9" s="193"/>
      <c r="GSF9" s="192"/>
      <c r="GSG9" s="194"/>
      <c r="GSM9" s="192"/>
      <c r="GSN9" s="193"/>
      <c r="GSO9" s="192"/>
      <c r="GSP9" s="194"/>
      <c r="GSV9" s="192"/>
      <c r="GSW9" s="193"/>
      <c r="GSX9" s="192"/>
      <c r="GSY9" s="194"/>
      <c r="GTE9" s="192"/>
      <c r="GTF9" s="193"/>
      <c r="GTG9" s="192"/>
      <c r="GTH9" s="194"/>
      <c r="GTN9" s="192"/>
      <c r="GTO9" s="193"/>
      <c r="GTP9" s="192"/>
      <c r="GTQ9" s="194"/>
      <c r="GTW9" s="192"/>
      <c r="GTX9" s="193"/>
      <c r="GTY9" s="192"/>
      <c r="GTZ9" s="194"/>
      <c r="GUF9" s="192"/>
      <c r="GUG9" s="193"/>
      <c r="GUH9" s="192"/>
      <c r="GUI9" s="194"/>
      <c r="GUO9" s="192"/>
      <c r="GUP9" s="193"/>
      <c r="GUQ9" s="192"/>
      <c r="GUR9" s="194"/>
      <c r="GUX9" s="192"/>
      <c r="GUY9" s="193"/>
      <c r="GUZ9" s="192"/>
      <c r="GVA9" s="194"/>
      <c r="GVG9" s="192"/>
      <c r="GVH9" s="193"/>
      <c r="GVI9" s="192"/>
      <c r="GVJ9" s="194"/>
      <c r="GVP9" s="192"/>
      <c r="GVQ9" s="193"/>
      <c r="GVR9" s="192"/>
      <c r="GVS9" s="194"/>
      <c r="GVY9" s="192"/>
      <c r="GVZ9" s="193"/>
      <c r="GWA9" s="192"/>
      <c r="GWB9" s="194"/>
      <c r="GWH9" s="192"/>
      <c r="GWI9" s="193"/>
      <c r="GWJ9" s="192"/>
      <c r="GWK9" s="194"/>
      <c r="GWQ9" s="192"/>
      <c r="GWR9" s="193"/>
      <c r="GWS9" s="192"/>
      <c r="GWT9" s="194"/>
      <c r="GWZ9" s="192"/>
      <c r="GXA9" s="193"/>
      <c r="GXB9" s="192"/>
      <c r="GXC9" s="194"/>
      <c r="GXI9" s="192"/>
      <c r="GXJ9" s="193"/>
      <c r="GXK9" s="192"/>
      <c r="GXL9" s="194"/>
      <c r="GXR9" s="192"/>
      <c r="GXS9" s="193"/>
      <c r="GXT9" s="192"/>
      <c r="GXU9" s="194"/>
      <c r="GYA9" s="192"/>
      <c r="GYB9" s="193"/>
      <c r="GYC9" s="192"/>
      <c r="GYD9" s="194"/>
      <c r="GYJ9" s="192"/>
      <c r="GYK9" s="193"/>
      <c r="GYL9" s="192"/>
      <c r="GYM9" s="194"/>
      <c r="GYS9" s="192"/>
      <c r="GYT9" s="193"/>
      <c r="GYU9" s="192"/>
      <c r="GYV9" s="194"/>
      <c r="GZB9" s="192"/>
      <c r="GZC9" s="193"/>
      <c r="GZD9" s="192"/>
      <c r="GZE9" s="194"/>
      <c r="GZK9" s="192"/>
      <c r="GZL9" s="193"/>
      <c r="GZM9" s="192"/>
      <c r="GZN9" s="194"/>
      <c r="GZT9" s="192"/>
      <c r="GZU9" s="193"/>
      <c r="GZV9" s="192"/>
      <c r="GZW9" s="194"/>
      <c r="HAC9" s="192"/>
      <c r="HAD9" s="193"/>
      <c r="HAE9" s="192"/>
      <c r="HAF9" s="194"/>
      <c r="HAL9" s="192"/>
      <c r="HAM9" s="193"/>
      <c r="HAN9" s="192"/>
      <c r="HAO9" s="194"/>
      <c r="HAU9" s="192"/>
      <c r="HAV9" s="193"/>
      <c r="HAW9" s="192"/>
      <c r="HAX9" s="194"/>
      <c r="HBD9" s="192"/>
      <c r="HBE9" s="193"/>
      <c r="HBF9" s="192"/>
      <c r="HBG9" s="194"/>
      <c r="HBM9" s="192"/>
      <c r="HBN9" s="193"/>
      <c r="HBO9" s="192"/>
      <c r="HBP9" s="194"/>
      <c r="HBV9" s="192"/>
      <c r="HBW9" s="193"/>
      <c r="HBX9" s="192"/>
      <c r="HBY9" s="194"/>
      <c r="HCE9" s="192"/>
      <c r="HCF9" s="193"/>
      <c r="HCG9" s="192"/>
      <c r="HCH9" s="194"/>
      <c r="HCN9" s="192"/>
      <c r="HCO9" s="193"/>
      <c r="HCP9" s="192"/>
      <c r="HCQ9" s="194"/>
      <c r="HCW9" s="192"/>
      <c r="HCX9" s="193"/>
      <c r="HCY9" s="192"/>
      <c r="HCZ9" s="194"/>
      <c r="HDF9" s="192"/>
      <c r="HDG9" s="193"/>
      <c r="HDH9" s="192"/>
      <c r="HDI9" s="194"/>
      <c r="HDO9" s="192"/>
      <c r="HDP9" s="193"/>
      <c r="HDQ9" s="192"/>
      <c r="HDR9" s="194"/>
      <c r="HDX9" s="192"/>
      <c r="HDY9" s="193"/>
      <c r="HDZ9" s="192"/>
      <c r="HEA9" s="194"/>
      <c r="HEG9" s="192"/>
      <c r="HEH9" s="193"/>
      <c r="HEI9" s="192"/>
      <c r="HEJ9" s="194"/>
      <c r="HEP9" s="192"/>
      <c r="HEQ9" s="193"/>
      <c r="HER9" s="192"/>
      <c r="HES9" s="194"/>
      <c r="HEY9" s="192"/>
      <c r="HEZ9" s="193"/>
      <c r="HFA9" s="192"/>
      <c r="HFB9" s="194"/>
      <c r="HFH9" s="192"/>
      <c r="HFI9" s="193"/>
      <c r="HFJ9" s="192"/>
      <c r="HFK9" s="194"/>
      <c r="HFQ9" s="192"/>
      <c r="HFR9" s="193"/>
      <c r="HFS9" s="192"/>
      <c r="HFT9" s="194"/>
      <c r="HFZ9" s="192"/>
      <c r="HGA9" s="193"/>
      <c r="HGB9" s="192"/>
      <c r="HGC9" s="194"/>
      <c r="HGI9" s="192"/>
      <c r="HGJ9" s="193"/>
      <c r="HGK9" s="192"/>
      <c r="HGL9" s="194"/>
      <c r="HGR9" s="192"/>
      <c r="HGS9" s="193"/>
      <c r="HGT9" s="192"/>
      <c r="HGU9" s="194"/>
      <c r="HHA9" s="192"/>
      <c r="HHB9" s="193"/>
      <c r="HHC9" s="192"/>
      <c r="HHD9" s="194"/>
      <c r="HHJ9" s="192"/>
      <c r="HHK9" s="193"/>
      <c r="HHL9" s="192"/>
      <c r="HHM9" s="194"/>
      <c r="HHS9" s="192"/>
      <c r="HHT9" s="193"/>
      <c r="HHU9" s="192"/>
      <c r="HHV9" s="194"/>
      <c r="HIB9" s="192"/>
      <c r="HIC9" s="193"/>
      <c r="HID9" s="192"/>
      <c r="HIE9" s="194"/>
      <c r="HIK9" s="192"/>
      <c r="HIL9" s="193"/>
      <c r="HIM9" s="192"/>
      <c r="HIN9" s="194"/>
      <c r="HIT9" s="192"/>
      <c r="HIU9" s="193"/>
      <c r="HIV9" s="192"/>
      <c r="HIW9" s="194"/>
      <c r="HJC9" s="192"/>
      <c r="HJD9" s="193"/>
      <c r="HJE9" s="192"/>
      <c r="HJF9" s="194"/>
      <c r="HJL9" s="192"/>
      <c r="HJM9" s="193"/>
      <c r="HJN9" s="192"/>
      <c r="HJO9" s="194"/>
      <c r="HJU9" s="192"/>
      <c r="HJV9" s="193"/>
      <c r="HJW9" s="192"/>
      <c r="HJX9" s="194"/>
      <c r="HKD9" s="192"/>
      <c r="HKE9" s="193"/>
      <c r="HKF9" s="192"/>
      <c r="HKG9" s="194"/>
      <c r="HKM9" s="192"/>
      <c r="HKN9" s="193"/>
      <c r="HKO9" s="192"/>
      <c r="HKP9" s="194"/>
      <c r="HKV9" s="192"/>
      <c r="HKW9" s="193"/>
      <c r="HKX9" s="192"/>
      <c r="HKY9" s="194"/>
      <c r="HLE9" s="192"/>
      <c r="HLF9" s="193"/>
      <c r="HLG9" s="192"/>
      <c r="HLH9" s="194"/>
      <c r="HLN9" s="192"/>
      <c r="HLO9" s="193"/>
      <c r="HLP9" s="192"/>
      <c r="HLQ9" s="194"/>
      <c r="HLW9" s="192"/>
      <c r="HLX9" s="193"/>
      <c r="HLY9" s="192"/>
      <c r="HLZ9" s="194"/>
      <c r="HMF9" s="192"/>
      <c r="HMG9" s="193"/>
      <c r="HMH9" s="192"/>
      <c r="HMI9" s="194"/>
      <c r="HMO9" s="192"/>
      <c r="HMP9" s="193"/>
      <c r="HMQ9" s="192"/>
      <c r="HMR9" s="194"/>
      <c r="HMX9" s="192"/>
      <c r="HMY9" s="193"/>
      <c r="HMZ9" s="192"/>
      <c r="HNA9" s="194"/>
      <c r="HNG9" s="192"/>
      <c r="HNH9" s="193"/>
      <c r="HNI9" s="192"/>
      <c r="HNJ9" s="194"/>
      <c r="HNP9" s="192"/>
      <c r="HNQ9" s="193"/>
      <c r="HNR9" s="192"/>
      <c r="HNS9" s="194"/>
      <c r="HNY9" s="192"/>
      <c r="HNZ9" s="193"/>
      <c r="HOA9" s="192"/>
      <c r="HOB9" s="194"/>
      <c r="HOH9" s="192"/>
      <c r="HOI9" s="193"/>
      <c r="HOJ9" s="192"/>
      <c r="HOK9" s="194"/>
      <c r="HOQ9" s="192"/>
      <c r="HOR9" s="193"/>
      <c r="HOS9" s="192"/>
      <c r="HOT9" s="194"/>
      <c r="HOZ9" s="192"/>
      <c r="HPA9" s="193"/>
      <c r="HPB9" s="192"/>
      <c r="HPC9" s="194"/>
      <c r="HPI9" s="192"/>
      <c r="HPJ9" s="193"/>
      <c r="HPK9" s="192"/>
      <c r="HPL9" s="194"/>
      <c r="HPR9" s="192"/>
      <c r="HPS9" s="193"/>
      <c r="HPT9" s="192"/>
      <c r="HPU9" s="194"/>
      <c r="HQA9" s="192"/>
      <c r="HQB9" s="193"/>
      <c r="HQC9" s="192"/>
      <c r="HQD9" s="194"/>
      <c r="HQJ9" s="192"/>
      <c r="HQK9" s="193"/>
      <c r="HQL9" s="192"/>
      <c r="HQM9" s="194"/>
      <c r="HQS9" s="192"/>
      <c r="HQT9" s="193"/>
      <c r="HQU9" s="192"/>
      <c r="HQV9" s="194"/>
      <c r="HRB9" s="192"/>
      <c r="HRC9" s="193"/>
      <c r="HRD9" s="192"/>
      <c r="HRE9" s="194"/>
      <c r="HRK9" s="192"/>
      <c r="HRL9" s="193"/>
      <c r="HRM9" s="192"/>
      <c r="HRN9" s="194"/>
      <c r="HRT9" s="192"/>
      <c r="HRU9" s="193"/>
      <c r="HRV9" s="192"/>
      <c r="HRW9" s="194"/>
      <c r="HSC9" s="192"/>
      <c r="HSD9" s="193"/>
      <c r="HSE9" s="192"/>
      <c r="HSF9" s="194"/>
      <c r="HSL9" s="192"/>
      <c r="HSM9" s="193"/>
      <c r="HSN9" s="192"/>
      <c r="HSO9" s="194"/>
      <c r="HSU9" s="192"/>
      <c r="HSV9" s="193"/>
      <c r="HSW9" s="192"/>
      <c r="HSX9" s="194"/>
      <c r="HTD9" s="192"/>
      <c r="HTE9" s="193"/>
      <c r="HTF9" s="192"/>
      <c r="HTG9" s="194"/>
      <c r="HTM9" s="192"/>
      <c r="HTN9" s="193"/>
      <c r="HTO9" s="192"/>
      <c r="HTP9" s="194"/>
      <c r="HTV9" s="192"/>
      <c r="HTW9" s="193"/>
      <c r="HTX9" s="192"/>
      <c r="HTY9" s="194"/>
      <c r="HUE9" s="192"/>
      <c r="HUF9" s="193"/>
      <c r="HUG9" s="192"/>
      <c r="HUH9" s="194"/>
      <c r="HUN9" s="192"/>
      <c r="HUO9" s="193"/>
      <c r="HUP9" s="192"/>
      <c r="HUQ9" s="194"/>
      <c r="HUW9" s="192"/>
      <c r="HUX9" s="193"/>
      <c r="HUY9" s="192"/>
      <c r="HUZ9" s="194"/>
      <c r="HVF9" s="192"/>
      <c r="HVG9" s="193"/>
      <c r="HVH9" s="192"/>
      <c r="HVI9" s="194"/>
      <c r="HVO9" s="192"/>
      <c r="HVP9" s="193"/>
      <c r="HVQ9" s="192"/>
      <c r="HVR9" s="194"/>
      <c r="HVX9" s="192"/>
      <c r="HVY9" s="193"/>
      <c r="HVZ9" s="192"/>
      <c r="HWA9" s="194"/>
      <c r="HWG9" s="192"/>
      <c r="HWH9" s="193"/>
      <c r="HWI9" s="192"/>
      <c r="HWJ9" s="194"/>
      <c r="HWP9" s="192"/>
      <c r="HWQ9" s="193"/>
      <c r="HWR9" s="192"/>
      <c r="HWS9" s="194"/>
      <c r="HWY9" s="192"/>
      <c r="HWZ9" s="193"/>
      <c r="HXA9" s="192"/>
      <c r="HXB9" s="194"/>
      <c r="HXH9" s="192"/>
      <c r="HXI9" s="193"/>
      <c r="HXJ9" s="192"/>
      <c r="HXK9" s="194"/>
      <c r="HXQ9" s="192"/>
      <c r="HXR9" s="193"/>
      <c r="HXS9" s="192"/>
      <c r="HXT9" s="194"/>
      <c r="HXZ9" s="192"/>
      <c r="HYA9" s="193"/>
      <c r="HYB9" s="192"/>
      <c r="HYC9" s="194"/>
      <c r="HYI9" s="192"/>
      <c r="HYJ9" s="193"/>
      <c r="HYK9" s="192"/>
      <c r="HYL9" s="194"/>
      <c r="HYR9" s="192"/>
      <c r="HYS9" s="193"/>
      <c r="HYT9" s="192"/>
      <c r="HYU9" s="194"/>
      <c r="HZA9" s="192"/>
      <c r="HZB9" s="193"/>
      <c r="HZC9" s="192"/>
      <c r="HZD9" s="194"/>
      <c r="HZJ9" s="192"/>
      <c r="HZK9" s="193"/>
      <c r="HZL9" s="192"/>
      <c r="HZM9" s="194"/>
      <c r="HZS9" s="192"/>
      <c r="HZT9" s="193"/>
      <c r="HZU9" s="192"/>
      <c r="HZV9" s="194"/>
      <c r="IAB9" s="192"/>
      <c r="IAC9" s="193"/>
      <c r="IAD9" s="192"/>
      <c r="IAE9" s="194"/>
      <c r="IAK9" s="192"/>
      <c r="IAL9" s="193"/>
      <c r="IAM9" s="192"/>
      <c r="IAN9" s="194"/>
      <c r="IAT9" s="192"/>
      <c r="IAU9" s="193"/>
      <c r="IAV9" s="192"/>
      <c r="IAW9" s="194"/>
      <c r="IBC9" s="192"/>
      <c r="IBD9" s="193"/>
      <c r="IBE9" s="192"/>
      <c r="IBF9" s="194"/>
      <c r="IBL9" s="192"/>
      <c r="IBM9" s="193"/>
      <c r="IBN9" s="192"/>
      <c r="IBO9" s="194"/>
      <c r="IBU9" s="192"/>
      <c r="IBV9" s="193"/>
      <c r="IBW9" s="192"/>
      <c r="IBX9" s="194"/>
      <c r="ICD9" s="192"/>
      <c r="ICE9" s="193"/>
      <c r="ICF9" s="192"/>
      <c r="ICG9" s="194"/>
      <c r="ICM9" s="192"/>
      <c r="ICN9" s="193"/>
      <c r="ICO9" s="192"/>
      <c r="ICP9" s="194"/>
      <c r="ICV9" s="192"/>
      <c r="ICW9" s="193"/>
      <c r="ICX9" s="192"/>
      <c r="ICY9" s="194"/>
      <c r="IDE9" s="192"/>
      <c r="IDF9" s="193"/>
      <c r="IDG9" s="192"/>
      <c r="IDH9" s="194"/>
      <c r="IDN9" s="192"/>
      <c r="IDO9" s="193"/>
      <c r="IDP9" s="192"/>
      <c r="IDQ9" s="194"/>
      <c r="IDW9" s="192"/>
      <c r="IDX9" s="193"/>
      <c r="IDY9" s="192"/>
      <c r="IDZ9" s="194"/>
      <c r="IEF9" s="192"/>
      <c r="IEG9" s="193"/>
      <c r="IEH9" s="192"/>
      <c r="IEI9" s="194"/>
      <c r="IEO9" s="192"/>
      <c r="IEP9" s="193"/>
      <c r="IEQ9" s="192"/>
      <c r="IER9" s="194"/>
      <c r="IEX9" s="192"/>
      <c r="IEY9" s="193"/>
      <c r="IEZ9" s="192"/>
      <c r="IFA9" s="194"/>
      <c r="IFG9" s="192"/>
      <c r="IFH9" s="193"/>
      <c r="IFI9" s="192"/>
      <c r="IFJ9" s="194"/>
      <c r="IFP9" s="192"/>
      <c r="IFQ9" s="193"/>
      <c r="IFR9" s="192"/>
      <c r="IFS9" s="194"/>
      <c r="IFY9" s="192"/>
      <c r="IFZ9" s="193"/>
      <c r="IGA9" s="192"/>
      <c r="IGB9" s="194"/>
      <c r="IGH9" s="192"/>
      <c r="IGI9" s="193"/>
      <c r="IGJ9" s="192"/>
      <c r="IGK9" s="194"/>
      <c r="IGQ9" s="192"/>
      <c r="IGR9" s="193"/>
      <c r="IGS9" s="192"/>
      <c r="IGT9" s="194"/>
      <c r="IGZ9" s="192"/>
      <c r="IHA9" s="193"/>
      <c r="IHB9" s="192"/>
      <c r="IHC9" s="194"/>
      <c r="IHI9" s="192"/>
      <c r="IHJ9" s="193"/>
      <c r="IHK9" s="192"/>
      <c r="IHL9" s="194"/>
      <c r="IHR9" s="192"/>
      <c r="IHS9" s="193"/>
      <c r="IHT9" s="192"/>
      <c r="IHU9" s="194"/>
      <c r="IIA9" s="192"/>
      <c r="IIB9" s="193"/>
      <c r="IIC9" s="192"/>
      <c r="IID9" s="194"/>
      <c r="IIJ9" s="192"/>
      <c r="IIK9" s="193"/>
      <c r="IIL9" s="192"/>
      <c r="IIM9" s="194"/>
      <c r="IIS9" s="192"/>
      <c r="IIT9" s="193"/>
      <c r="IIU9" s="192"/>
      <c r="IIV9" s="194"/>
      <c r="IJB9" s="192"/>
      <c r="IJC9" s="193"/>
      <c r="IJD9" s="192"/>
      <c r="IJE9" s="194"/>
      <c r="IJK9" s="192"/>
      <c r="IJL9" s="193"/>
      <c r="IJM9" s="192"/>
      <c r="IJN9" s="194"/>
      <c r="IJT9" s="192"/>
      <c r="IJU9" s="193"/>
      <c r="IJV9" s="192"/>
      <c r="IJW9" s="194"/>
      <c r="IKC9" s="192"/>
      <c r="IKD9" s="193"/>
      <c r="IKE9" s="192"/>
      <c r="IKF9" s="194"/>
      <c r="IKL9" s="192"/>
      <c r="IKM9" s="193"/>
      <c r="IKN9" s="192"/>
      <c r="IKO9" s="194"/>
      <c r="IKU9" s="192"/>
      <c r="IKV9" s="193"/>
      <c r="IKW9" s="192"/>
      <c r="IKX9" s="194"/>
      <c r="ILD9" s="192"/>
      <c r="ILE9" s="193"/>
      <c r="ILF9" s="192"/>
      <c r="ILG9" s="194"/>
      <c r="ILM9" s="192"/>
      <c r="ILN9" s="193"/>
      <c r="ILO9" s="192"/>
      <c r="ILP9" s="194"/>
      <c r="ILV9" s="192"/>
      <c r="ILW9" s="193"/>
      <c r="ILX9" s="192"/>
      <c r="ILY9" s="194"/>
      <c r="IME9" s="192"/>
      <c r="IMF9" s="193"/>
      <c r="IMG9" s="192"/>
      <c r="IMH9" s="194"/>
      <c r="IMN9" s="192"/>
      <c r="IMO9" s="193"/>
      <c r="IMP9" s="192"/>
      <c r="IMQ9" s="194"/>
      <c r="IMW9" s="192"/>
      <c r="IMX9" s="193"/>
      <c r="IMY9" s="192"/>
      <c r="IMZ9" s="194"/>
      <c r="INF9" s="192"/>
      <c r="ING9" s="193"/>
      <c r="INH9" s="192"/>
      <c r="INI9" s="194"/>
      <c r="INO9" s="192"/>
      <c r="INP9" s="193"/>
      <c r="INQ9" s="192"/>
      <c r="INR9" s="194"/>
      <c r="INX9" s="192"/>
      <c r="INY9" s="193"/>
      <c r="INZ9" s="192"/>
      <c r="IOA9" s="194"/>
      <c r="IOG9" s="192"/>
      <c r="IOH9" s="193"/>
      <c r="IOI9" s="192"/>
      <c r="IOJ9" s="194"/>
      <c r="IOP9" s="192"/>
      <c r="IOQ9" s="193"/>
      <c r="IOR9" s="192"/>
      <c r="IOS9" s="194"/>
      <c r="IOY9" s="192"/>
      <c r="IOZ9" s="193"/>
      <c r="IPA9" s="192"/>
      <c r="IPB9" s="194"/>
      <c r="IPH9" s="192"/>
      <c r="IPI9" s="193"/>
      <c r="IPJ9" s="192"/>
      <c r="IPK9" s="194"/>
      <c r="IPQ9" s="192"/>
      <c r="IPR9" s="193"/>
      <c r="IPS9" s="192"/>
      <c r="IPT9" s="194"/>
      <c r="IPZ9" s="192"/>
      <c r="IQA9" s="193"/>
      <c r="IQB9" s="192"/>
      <c r="IQC9" s="194"/>
      <c r="IQI9" s="192"/>
      <c r="IQJ9" s="193"/>
      <c r="IQK9" s="192"/>
      <c r="IQL9" s="194"/>
      <c r="IQR9" s="192"/>
      <c r="IQS9" s="193"/>
      <c r="IQT9" s="192"/>
      <c r="IQU9" s="194"/>
      <c r="IRA9" s="192"/>
      <c r="IRB9" s="193"/>
      <c r="IRC9" s="192"/>
      <c r="IRD9" s="194"/>
      <c r="IRJ9" s="192"/>
      <c r="IRK9" s="193"/>
      <c r="IRL9" s="192"/>
      <c r="IRM9" s="194"/>
      <c r="IRS9" s="192"/>
      <c r="IRT9" s="193"/>
      <c r="IRU9" s="192"/>
      <c r="IRV9" s="194"/>
      <c r="ISB9" s="192"/>
      <c r="ISC9" s="193"/>
      <c r="ISD9" s="192"/>
      <c r="ISE9" s="194"/>
      <c r="ISK9" s="192"/>
      <c r="ISL9" s="193"/>
      <c r="ISM9" s="192"/>
      <c r="ISN9" s="194"/>
      <c r="IST9" s="192"/>
      <c r="ISU9" s="193"/>
      <c r="ISV9" s="192"/>
      <c r="ISW9" s="194"/>
      <c r="ITC9" s="192"/>
      <c r="ITD9" s="193"/>
      <c r="ITE9" s="192"/>
      <c r="ITF9" s="194"/>
      <c r="ITL9" s="192"/>
      <c r="ITM9" s="193"/>
      <c r="ITN9" s="192"/>
      <c r="ITO9" s="194"/>
      <c r="ITU9" s="192"/>
      <c r="ITV9" s="193"/>
      <c r="ITW9" s="192"/>
      <c r="ITX9" s="194"/>
      <c r="IUD9" s="192"/>
      <c r="IUE9" s="193"/>
      <c r="IUF9" s="192"/>
      <c r="IUG9" s="194"/>
      <c r="IUM9" s="192"/>
      <c r="IUN9" s="193"/>
      <c r="IUO9" s="192"/>
      <c r="IUP9" s="194"/>
      <c r="IUV9" s="192"/>
      <c r="IUW9" s="193"/>
      <c r="IUX9" s="192"/>
      <c r="IUY9" s="194"/>
      <c r="IVE9" s="192"/>
      <c r="IVF9" s="193"/>
      <c r="IVG9" s="192"/>
      <c r="IVH9" s="194"/>
      <c r="IVN9" s="192"/>
      <c r="IVO9" s="193"/>
      <c r="IVP9" s="192"/>
      <c r="IVQ9" s="194"/>
      <c r="IVW9" s="192"/>
      <c r="IVX9" s="193"/>
      <c r="IVY9" s="192"/>
      <c r="IVZ9" s="194"/>
      <c r="IWF9" s="192"/>
      <c r="IWG9" s="193"/>
      <c r="IWH9" s="192"/>
      <c r="IWI9" s="194"/>
      <c r="IWO9" s="192"/>
      <c r="IWP9" s="193"/>
      <c r="IWQ9" s="192"/>
      <c r="IWR9" s="194"/>
      <c r="IWX9" s="192"/>
      <c r="IWY9" s="193"/>
      <c r="IWZ9" s="192"/>
      <c r="IXA9" s="194"/>
      <c r="IXG9" s="192"/>
      <c r="IXH9" s="193"/>
      <c r="IXI9" s="192"/>
      <c r="IXJ9" s="194"/>
      <c r="IXP9" s="192"/>
      <c r="IXQ9" s="193"/>
      <c r="IXR9" s="192"/>
      <c r="IXS9" s="194"/>
      <c r="IXY9" s="192"/>
      <c r="IXZ9" s="193"/>
      <c r="IYA9" s="192"/>
      <c r="IYB9" s="194"/>
      <c r="IYH9" s="192"/>
      <c r="IYI9" s="193"/>
      <c r="IYJ9" s="192"/>
      <c r="IYK9" s="194"/>
      <c r="IYQ9" s="192"/>
      <c r="IYR9" s="193"/>
      <c r="IYS9" s="192"/>
      <c r="IYT9" s="194"/>
      <c r="IYZ9" s="192"/>
      <c r="IZA9" s="193"/>
      <c r="IZB9" s="192"/>
      <c r="IZC9" s="194"/>
      <c r="IZI9" s="192"/>
      <c r="IZJ9" s="193"/>
      <c r="IZK9" s="192"/>
      <c r="IZL9" s="194"/>
      <c r="IZR9" s="192"/>
      <c r="IZS9" s="193"/>
      <c r="IZT9" s="192"/>
      <c r="IZU9" s="194"/>
      <c r="JAA9" s="192"/>
      <c r="JAB9" s="193"/>
      <c r="JAC9" s="192"/>
      <c r="JAD9" s="194"/>
      <c r="JAJ9" s="192"/>
      <c r="JAK9" s="193"/>
      <c r="JAL9" s="192"/>
      <c r="JAM9" s="194"/>
      <c r="JAS9" s="192"/>
      <c r="JAT9" s="193"/>
      <c r="JAU9" s="192"/>
      <c r="JAV9" s="194"/>
      <c r="JBB9" s="192"/>
      <c r="JBC9" s="193"/>
      <c r="JBD9" s="192"/>
      <c r="JBE9" s="194"/>
      <c r="JBK9" s="192"/>
      <c r="JBL9" s="193"/>
      <c r="JBM9" s="192"/>
      <c r="JBN9" s="194"/>
      <c r="JBT9" s="192"/>
      <c r="JBU9" s="193"/>
      <c r="JBV9" s="192"/>
      <c r="JBW9" s="194"/>
      <c r="JCC9" s="192"/>
      <c r="JCD9" s="193"/>
      <c r="JCE9" s="192"/>
      <c r="JCF9" s="194"/>
      <c r="JCL9" s="192"/>
      <c r="JCM9" s="193"/>
      <c r="JCN9" s="192"/>
      <c r="JCO9" s="194"/>
      <c r="JCU9" s="192"/>
      <c r="JCV9" s="193"/>
      <c r="JCW9" s="192"/>
      <c r="JCX9" s="194"/>
      <c r="JDD9" s="192"/>
      <c r="JDE9" s="193"/>
      <c r="JDF9" s="192"/>
      <c r="JDG9" s="194"/>
      <c r="JDM9" s="192"/>
      <c r="JDN9" s="193"/>
      <c r="JDO9" s="192"/>
      <c r="JDP9" s="194"/>
      <c r="JDV9" s="192"/>
      <c r="JDW9" s="193"/>
      <c r="JDX9" s="192"/>
      <c r="JDY9" s="194"/>
      <c r="JEE9" s="192"/>
      <c r="JEF9" s="193"/>
      <c r="JEG9" s="192"/>
      <c r="JEH9" s="194"/>
      <c r="JEN9" s="192"/>
      <c r="JEO9" s="193"/>
      <c r="JEP9" s="192"/>
      <c r="JEQ9" s="194"/>
      <c r="JEW9" s="192"/>
      <c r="JEX9" s="193"/>
      <c r="JEY9" s="192"/>
      <c r="JEZ9" s="194"/>
      <c r="JFF9" s="192"/>
      <c r="JFG9" s="193"/>
      <c r="JFH9" s="192"/>
      <c r="JFI9" s="194"/>
      <c r="JFO9" s="192"/>
      <c r="JFP9" s="193"/>
      <c r="JFQ9" s="192"/>
      <c r="JFR9" s="194"/>
      <c r="JFX9" s="192"/>
      <c r="JFY9" s="193"/>
      <c r="JFZ9" s="192"/>
      <c r="JGA9" s="194"/>
      <c r="JGG9" s="192"/>
      <c r="JGH9" s="193"/>
      <c r="JGI9" s="192"/>
      <c r="JGJ9" s="194"/>
      <c r="JGP9" s="192"/>
      <c r="JGQ9" s="193"/>
      <c r="JGR9" s="192"/>
      <c r="JGS9" s="194"/>
      <c r="JGY9" s="192"/>
      <c r="JGZ9" s="193"/>
      <c r="JHA9" s="192"/>
      <c r="JHB9" s="194"/>
      <c r="JHH9" s="192"/>
      <c r="JHI9" s="193"/>
      <c r="JHJ9" s="192"/>
      <c r="JHK9" s="194"/>
      <c r="JHQ9" s="192"/>
      <c r="JHR9" s="193"/>
      <c r="JHS9" s="192"/>
      <c r="JHT9" s="194"/>
      <c r="JHZ9" s="192"/>
      <c r="JIA9" s="193"/>
      <c r="JIB9" s="192"/>
      <c r="JIC9" s="194"/>
      <c r="JII9" s="192"/>
      <c r="JIJ9" s="193"/>
      <c r="JIK9" s="192"/>
      <c r="JIL9" s="194"/>
      <c r="JIR9" s="192"/>
      <c r="JIS9" s="193"/>
      <c r="JIT9" s="192"/>
      <c r="JIU9" s="194"/>
      <c r="JJA9" s="192"/>
      <c r="JJB9" s="193"/>
      <c r="JJC9" s="192"/>
      <c r="JJD9" s="194"/>
      <c r="JJJ9" s="192"/>
      <c r="JJK9" s="193"/>
      <c r="JJL9" s="192"/>
      <c r="JJM9" s="194"/>
      <c r="JJS9" s="192"/>
      <c r="JJT9" s="193"/>
      <c r="JJU9" s="192"/>
      <c r="JJV9" s="194"/>
      <c r="JKB9" s="192"/>
      <c r="JKC9" s="193"/>
      <c r="JKD9" s="192"/>
      <c r="JKE9" s="194"/>
      <c r="JKK9" s="192"/>
      <c r="JKL9" s="193"/>
      <c r="JKM9" s="192"/>
      <c r="JKN9" s="194"/>
      <c r="JKT9" s="192"/>
      <c r="JKU9" s="193"/>
      <c r="JKV9" s="192"/>
      <c r="JKW9" s="194"/>
      <c r="JLC9" s="192"/>
      <c r="JLD9" s="193"/>
      <c r="JLE9" s="192"/>
      <c r="JLF9" s="194"/>
      <c r="JLL9" s="192"/>
      <c r="JLM9" s="193"/>
      <c r="JLN9" s="192"/>
      <c r="JLO9" s="194"/>
      <c r="JLU9" s="192"/>
      <c r="JLV9" s="193"/>
      <c r="JLW9" s="192"/>
      <c r="JLX9" s="194"/>
      <c r="JMD9" s="192"/>
      <c r="JME9" s="193"/>
      <c r="JMF9" s="192"/>
      <c r="JMG9" s="194"/>
      <c r="JMM9" s="192"/>
      <c r="JMN9" s="193"/>
      <c r="JMO9" s="192"/>
      <c r="JMP9" s="194"/>
      <c r="JMV9" s="192"/>
      <c r="JMW9" s="193"/>
      <c r="JMX9" s="192"/>
      <c r="JMY9" s="194"/>
      <c r="JNE9" s="192"/>
      <c r="JNF9" s="193"/>
      <c r="JNG9" s="192"/>
      <c r="JNH9" s="194"/>
      <c r="JNN9" s="192"/>
      <c r="JNO9" s="193"/>
      <c r="JNP9" s="192"/>
      <c r="JNQ9" s="194"/>
      <c r="JNW9" s="192"/>
      <c r="JNX9" s="193"/>
      <c r="JNY9" s="192"/>
      <c r="JNZ9" s="194"/>
      <c r="JOF9" s="192"/>
      <c r="JOG9" s="193"/>
      <c r="JOH9" s="192"/>
      <c r="JOI9" s="194"/>
      <c r="JOO9" s="192"/>
      <c r="JOP9" s="193"/>
      <c r="JOQ9" s="192"/>
      <c r="JOR9" s="194"/>
      <c r="JOX9" s="192"/>
      <c r="JOY9" s="193"/>
      <c r="JOZ9" s="192"/>
      <c r="JPA9" s="194"/>
      <c r="JPG9" s="192"/>
      <c r="JPH9" s="193"/>
      <c r="JPI9" s="192"/>
      <c r="JPJ9" s="194"/>
      <c r="JPP9" s="192"/>
      <c r="JPQ9" s="193"/>
      <c r="JPR9" s="192"/>
      <c r="JPS9" s="194"/>
      <c r="JPY9" s="192"/>
      <c r="JPZ9" s="193"/>
      <c r="JQA9" s="192"/>
      <c r="JQB9" s="194"/>
      <c r="JQH9" s="192"/>
      <c r="JQI9" s="193"/>
      <c r="JQJ9" s="192"/>
      <c r="JQK9" s="194"/>
      <c r="JQQ9" s="192"/>
      <c r="JQR9" s="193"/>
      <c r="JQS9" s="192"/>
      <c r="JQT9" s="194"/>
      <c r="JQZ9" s="192"/>
      <c r="JRA9" s="193"/>
      <c r="JRB9" s="192"/>
      <c r="JRC9" s="194"/>
      <c r="JRI9" s="192"/>
      <c r="JRJ9" s="193"/>
      <c r="JRK9" s="192"/>
      <c r="JRL9" s="194"/>
      <c r="JRR9" s="192"/>
      <c r="JRS9" s="193"/>
      <c r="JRT9" s="192"/>
      <c r="JRU9" s="194"/>
      <c r="JSA9" s="192"/>
      <c r="JSB9" s="193"/>
      <c r="JSC9" s="192"/>
      <c r="JSD9" s="194"/>
      <c r="JSJ9" s="192"/>
      <c r="JSK9" s="193"/>
      <c r="JSL9" s="192"/>
      <c r="JSM9" s="194"/>
      <c r="JSS9" s="192"/>
      <c r="JST9" s="193"/>
      <c r="JSU9" s="192"/>
      <c r="JSV9" s="194"/>
      <c r="JTB9" s="192"/>
      <c r="JTC9" s="193"/>
      <c r="JTD9" s="192"/>
      <c r="JTE9" s="194"/>
      <c r="JTK9" s="192"/>
      <c r="JTL9" s="193"/>
      <c r="JTM9" s="192"/>
      <c r="JTN9" s="194"/>
      <c r="JTT9" s="192"/>
      <c r="JTU9" s="193"/>
      <c r="JTV9" s="192"/>
      <c r="JTW9" s="194"/>
      <c r="JUC9" s="192"/>
      <c r="JUD9" s="193"/>
      <c r="JUE9" s="192"/>
      <c r="JUF9" s="194"/>
      <c r="JUL9" s="192"/>
      <c r="JUM9" s="193"/>
      <c r="JUN9" s="192"/>
      <c r="JUO9" s="194"/>
      <c r="JUU9" s="192"/>
      <c r="JUV9" s="193"/>
      <c r="JUW9" s="192"/>
      <c r="JUX9" s="194"/>
      <c r="JVD9" s="192"/>
      <c r="JVE9" s="193"/>
      <c r="JVF9" s="192"/>
      <c r="JVG9" s="194"/>
      <c r="JVM9" s="192"/>
      <c r="JVN9" s="193"/>
      <c r="JVO9" s="192"/>
      <c r="JVP9" s="194"/>
      <c r="JVV9" s="192"/>
      <c r="JVW9" s="193"/>
      <c r="JVX9" s="192"/>
      <c r="JVY9" s="194"/>
      <c r="JWE9" s="192"/>
      <c r="JWF9" s="193"/>
      <c r="JWG9" s="192"/>
      <c r="JWH9" s="194"/>
      <c r="JWN9" s="192"/>
      <c r="JWO9" s="193"/>
      <c r="JWP9" s="192"/>
      <c r="JWQ9" s="194"/>
      <c r="JWW9" s="192"/>
      <c r="JWX9" s="193"/>
      <c r="JWY9" s="192"/>
      <c r="JWZ9" s="194"/>
      <c r="JXF9" s="192"/>
      <c r="JXG9" s="193"/>
      <c r="JXH9" s="192"/>
      <c r="JXI9" s="194"/>
      <c r="JXO9" s="192"/>
      <c r="JXP9" s="193"/>
      <c r="JXQ9" s="192"/>
      <c r="JXR9" s="194"/>
      <c r="JXX9" s="192"/>
      <c r="JXY9" s="193"/>
      <c r="JXZ9" s="192"/>
      <c r="JYA9" s="194"/>
      <c r="JYG9" s="192"/>
      <c r="JYH9" s="193"/>
      <c r="JYI9" s="192"/>
      <c r="JYJ9" s="194"/>
      <c r="JYP9" s="192"/>
      <c r="JYQ9" s="193"/>
      <c r="JYR9" s="192"/>
      <c r="JYS9" s="194"/>
      <c r="JYY9" s="192"/>
      <c r="JYZ9" s="193"/>
      <c r="JZA9" s="192"/>
      <c r="JZB9" s="194"/>
      <c r="JZH9" s="192"/>
      <c r="JZI9" s="193"/>
      <c r="JZJ9" s="192"/>
      <c r="JZK9" s="194"/>
      <c r="JZQ9" s="192"/>
      <c r="JZR9" s="193"/>
      <c r="JZS9" s="192"/>
      <c r="JZT9" s="194"/>
      <c r="JZZ9" s="192"/>
      <c r="KAA9" s="193"/>
      <c r="KAB9" s="192"/>
      <c r="KAC9" s="194"/>
      <c r="KAI9" s="192"/>
      <c r="KAJ9" s="193"/>
      <c r="KAK9" s="192"/>
      <c r="KAL9" s="194"/>
      <c r="KAR9" s="192"/>
      <c r="KAS9" s="193"/>
      <c r="KAT9" s="192"/>
      <c r="KAU9" s="194"/>
      <c r="KBA9" s="192"/>
      <c r="KBB9" s="193"/>
      <c r="KBC9" s="192"/>
      <c r="KBD9" s="194"/>
      <c r="KBJ9" s="192"/>
      <c r="KBK9" s="193"/>
      <c r="KBL9" s="192"/>
      <c r="KBM9" s="194"/>
      <c r="KBS9" s="192"/>
      <c r="KBT9" s="193"/>
      <c r="KBU9" s="192"/>
      <c r="KBV9" s="194"/>
      <c r="KCB9" s="192"/>
      <c r="KCC9" s="193"/>
      <c r="KCD9" s="192"/>
      <c r="KCE9" s="194"/>
      <c r="KCK9" s="192"/>
      <c r="KCL9" s="193"/>
      <c r="KCM9" s="192"/>
      <c r="KCN9" s="194"/>
      <c r="KCT9" s="192"/>
      <c r="KCU9" s="193"/>
      <c r="KCV9" s="192"/>
      <c r="KCW9" s="194"/>
      <c r="KDC9" s="192"/>
      <c r="KDD9" s="193"/>
      <c r="KDE9" s="192"/>
      <c r="KDF9" s="194"/>
      <c r="KDL9" s="192"/>
      <c r="KDM9" s="193"/>
      <c r="KDN9" s="192"/>
      <c r="KDO9" s="194"/>
      <c r="KDU9" s="192"/>
      <c r="KDV9" s="193"/>
      <c r="KDW9" s="192"/>
      <c r="KDX9" s="194"/>
      <c r="KED9" s="192"/>
      <c r="KEE9" s="193"/>
      <c r="KEF9" s="192"/>
      <c r="KEG9" s="194"/>
      <c r="KEM9" s="192"/>
      <c r="KEN9" s="193"/>
      <c r="KEO9" s="192"/>
      <c r="KEP9" s="194"/>
      <c r="KEV9" s="192"/>
      <c r="KEW9" s="193"/>
      <c r="KEX9" s="192"/>
      <c r="KEY9" s="194"/>
      <c r="KFE9" s="192"/>
      <c r="KFF9" s="193"/>
      <c r="KFG9" s="192"/>
      <c r="KFH9" s="194"/>
      <c r="KFN9" s="192"/>
      <c r="KFO9" s="193"/>
      <c r="KFP9" s="192"/>
      <c r="KFQ9" s="194"/>
      <c r="KFW9" s="192"/>
      <c r="KFX9" s="193"/>
      <c r="KFY9" s="192"/>
      <c r="KFZ9" s="194"/>
      <c r="KGF9" s="192"/>
      <c r="KGG9" s="193"/>
      <c r="KGH9" s="192"/>
      <c r="KGI9" s="194"/>
      <c r="KGO9" s="192"/>
      <c r="KGP9" s="193"/>
      <c r="KGQ9" s="192"/>
      <c r="KGR9" s="194"/>
      <c r="KGX9" s="192"/>
      <c r="KGY9" s="193"/>
      <c r="KGZ9" s="192"/>
      <c r="KHA9" s="194"/>
      <c r="KHG9" s="192"/>
      <c r="KHH9" s="193"/>
      <c r="KHI9" s="192"/>
      <c r="KHJ9" s="194"/>
      <c r="KHP9" s="192"/>
      <c r="KHQ9" s="193"/>
      <c r="KHR9" s="192"/>
      <c r="KHS9" s="194"/>
      <c r="KHY9" s="192"/>
      <c r="KHZ9" s="193"/>
      <c r="KIA9" s="192"/>
      <c r="KIB9" s="194"/>
      <c r="KIH9" s="192"/>
      <c r="KII9" s="193"/>
      <c r="KIJ9" s="192"/>
      <c r="KIK9" s="194"/>
      <c r="KIQ9" s="192"/>
      <c r="KIR9" s="193"/>
      <c r="KIS9" s="192"/>
      <c r="KIT9" s="194"/>
      <c r="KIZ9" s="192"/>
      <c r="KJA9" s="193"/>
      <c r="KJB9" s="192"/>
      <c r="KJC9" s="194"/>
      <c r="KJI9" s="192"/>
      <c r="KJJ9" s="193"/>
      <c r="KJK9" s="192"/>
      <c r="KJL9" s="194"/>
      <c r="KJR9" s="192"/>
      <c r="KJS9" s="193"/>
      <c r="KJT9" s="192"/>
      <c r="KJU9" s="194"/>
      <c r="KKA9" s="192"/>
      <c r="KKB9" s="193"/>
      <c r="KKC9" s="192"/>
      <c r="KKD9" s="194"/>
      <c r="KKJ9" s="192"/>
      <c r="KKK9" s="193"/>
      <c r="KKL9" s="192"/>
      <c r="KKM9" s="194"/>
      <c r="KKS9" s="192"/>
      <c r="KKT9" s="193"/>
      <c r="KKU9" s="192"/>
      <c r="KKV9" s="194"/>
      <c r="KLB9" s="192"/>
      <c r="KLC9" s="193"/>
      <c r="KLD9" s="192"/>
      <c r="KLE9" s="194"/>
      <c r="KLK9" s="192"/>
      <c r="KLL9" s="193"/>
      <c r="KLM9" s="192"/>
      <c r="KLN9" s="194"/>
      <c r="KLT9" s="192"/>
      <c r="KLU9" s="193"/>
      <c r="KLV9" s="192"/>
      <c r="KLW9" s="194"/>
      <c r="KMC9" s="192"/>
      <c r="KMD9" s="193"/>
      <c r="KME9" s="192"/>
      <c r="KMF9" s="194"/>
      <c r="KML9" s="192"/>
      <c r="KMM9" s="193"/>
      <c r="KMN9" s="192"/>
      <c r="KMO9" s="194"/>
      <c r="KMU9" s="192"/>
      <c r="KMV9" s="193"/>
      <c r="KMW9" s="192"/>
      <c r="KMX9" s="194"/>
      <c r="KND9" s="192"/>
      <c r="KNE9" s="193"/>
      <c r="KNF9" s="192"/>
      <c r="KNG9" s="194"/>
      <c r="KNM9" s="192"/>
      <c r="KNN9" s="193"/>
      <c r="KNO9" s="192"/>
      <c r="KNP9" s="194"/>
      <c r="KNV9" s="192"/>
      <c r="KNW9" s="193"/>
      <c r="KNX9" s="192"/>
      <c r="KNY9" s="194"/>
      <c r="KOE9" s="192"/>
      <c r="KOF9" s="193"/>
      <c r="KOG9" s="192"/>
      <c r="KOH9" s="194"/>
      <c r="KON9" s="192"/>
      <c r="KOO9" s="193"/>
      <c r="KOP9" s="192"/>
      <c r="KOQ9" s="194"/>
      <c r="KOW9" s="192"/>
      <c r="KOX9" s="193"/>
      <c r="KOY9" s="192"/>
      <c r="KOZ9" s="194"/>
      <c r="KPF9" s="192"/>
      <c r="KPG9" s="193"/>
      <c r="KPH9" s="192"/>
      <c r="KPI9" s="194"/>
      <c r="KPO9" s="192"/>
      <c r="KPP9" s="193"/>
      <c r="KPQ9" s="192"/>
      <c r="KPR9" s="194"/>
      <c r="KPX9" s="192"/>
      <c r="KPY9" s="193"/>
      <c r="KPZ9" s="192"/>
      <c r="KQA9" s="194"/>
      <c r="KQG9" s="192"/>
      <c r="KQH9" s="193"/>
      <c r="KQI9" s="192"/>
      <c r="KQJ9" s="194"/>
      <c r="KQP9" s="192"/>
      <c r="KQQ9" s="193"/>
      <c r="KQR9" s="192"/>
      <c r="KQS9" s="194"/>
      <c r="KQY9" s="192"/>
      <c r="KQZ9" s="193"/>
      <c r="KRA9" s="192"/>
      <c r="KRB9" s="194"/>
      <c r="KRH9" s="192"/>
      <c r="KRI9" s="193"/>
      <c r="KRJ9" s="192"/>
      <c r="KRK9" s="194"/>
      <c r="KRQ9" s="192"/>
      <c r="KRR9" s="193"/>
      <c r="KRS9" s="192"/>
      <c r="KRT9" s="194"/>
      <c r="KRZ9" s="192"/>
      <c r="KSA9" s="193"/>
      <c r="KSB9" s="192"/>
      <c r="KSC9" s="194"/>
      <c r="KSI9" s="192"/>
      <c r="KSJ9" s="193"/>
      <c r="KSK9" s="192"/>
      <c r="KSL9" s="194"/>
      <c r="KSR9" s="192"/>
      <c r="KSS9" s="193"/>
      <c r="KST9" s="192"/>
      <c r="KSU9" s="194"/>
      <c r="KTA9" s="192"/>
      <c r="KTB9" s="193"/>
      <c r="KTC9" s="192"/>
      <c r="KTD9" s="194"/>
      <c r="KTJ9" s="192"/>
      <c r="KTK9" s="193"/>
      <c r="KTL9" s="192"/>
      <c r="KTM9" s="194"/>
      <c r="KTS9" s="192"/>
      <c r="KTT9" s="193"/>
      <c r="KTU9" s="192"/>
      <c r="KTV9" s="194"/>
      <c r="KUB9" s="192"/>
      <c r="KUC9" s="193"/>
      <c r="KUD9" s="192"/>
      <c r="KUE9" s="194"/>
      <c r="KUK9" s="192"/>
      <c r="KUL9" s="193"/>
      <c r="KUM9" s="192"/>
      <c r="KUN9" s="194"/>
      <c r="KUT9" s="192"/>
      <c r="KUU9" s="193"/>
      <c r="KUV9" s="192"/>
      <c r="KUW9" s="194"/>
      <c r="KVC9" s="192"/>
      <c r="KVD9" s="193"/>
      <c r="KVE9" s="192"/>
      <c r="KVF9" s="194"/>
      <c r="KVL9" s="192"/>
      <c r="KVM9" s="193"/>
      <c r="KVN9" s="192"/>
      <c r="KVO9" s="194"/>
      <c r="KVU9" s="192"/>
      <c r="KVV9" s="193"/>
      <c r="KVW9" s="192"/>
      <c r="KVX9" s="194"/>
      <c r="KWD9" s="192"/>
      <c r="KWE9" s="193"/>
      <c r="KWF9" s="192"/>
      <c r="KWG9" s="194"/>
      <c r="KWM9" s="192"/>
      <c r="KWN9" s="193"/>
      <c r="KWO9" s="192"/>
      <c r="KWP9" s="194"/>
      <c r="KWV9" s="192"/>
      <c r="KWW9" s="193"/>
      <c r="KWX9" s="192"/>
      <c r="KWY9" s="194"/>
      <c r="KXE9" s="192"/>
      <c r="KXF9" s="193"/>
      <c r="KXG9" s="192"/>
      <c r="KXH9" s="194"/>
      <c r="KXN9" s="192"/>
      <c r="KXO9" s="193"/>
      <c r="KXP9" s="192"/>
      <c r="KXQ9" s="194"/>
      <c r="KXW9" s="192"/>
      <c r="KXX9" s="193"/>
      <c r="KXY9" s="192"/>
      <c r="KXZ9" s="194"/>
      <c r="KYF9" s="192"/>
      <c r="KYG9" s="193"/>
      <c r="KYH9" s="192"/>
      <c r="KYI9" s="194"/>
      <c r="KYO9" s="192"/>
      <c r="KYP9" s="193"/>
      <c r="KYQ9" s="192"/>
      <c r="KYR9" s="194"/>
      <c r="KYX9" s="192"/>
      <c r="KYY9" s="193"/>
      <c r="KYZ9" s="192"/>
      <c r="KZA9" s="194"/>
      <c r="KZG9" s="192"/>
      <c r="KZH9" s="193"/>
      <c r="KZI9" s="192"/>
      <c r="KZJ9" s="194"/>
      <c r="KZP9" s="192"/>
      <c r="KZQ9" s="193"/>
      <c r="KZR9" s="192"/>
      <c r="KZS9" s="194"/>
      <c r="KZY9" s="192"/>
      <c r="KZZ9" s="193"/>
      <c r="LAA9" s="192"/>
      <c r="LAB9" s="194"/>
      <c r="LAH9" s="192"/>
      <c r="LAI9" s="193"/>
      <c r="LAJ9" s="192"/>
      <c r="LAK9" s="194"/>
      <c r="LAQ9" s="192"/>
      <c r="LAR9" s="193"/>
      <c r="LAS9" s="192"/>
      <c r="LAT9" s="194"/>
      <c r="LAZ9" s="192"/>
      <c r="LBA9" s="193"/>
      <c r="LBB9" s="192"/>
      <c r="LBC9" s="194"/>
      <c r="LBI9" s="192"/>
      <c r="LBJ9" s="193"/>
      <c r="LBK9" s="192"/>
      <c r="LBL9" s="194"/>
      <c r="LBR9" s="192"/>
      <c r="LBS9" s="193"/>
      <c r="LBT9" s="192"/>
      <c r="LBU9" s="194"/>
      <c r="LCA9" s="192"/>
      <c r="LCB9" s="193"/>
      <c r="LCC9" s="192"/>
      <c r="LCD9" s="194"/>
      <c r="LCJ9" s="192"/>
      <c r="LCK9" s="193"/>
      <c r="LCL9" s="192"/>
      <c r="LCM9" s="194"/>
      <c r="LCS9" s="192"/>
      <c r="LCT9" s="193"/>
      <c r="LCU9" s="192"/>
      <c r="LCV9" s="194"/>
      <c r="LDB9" s="192"/>
      <c r="LDC9" s="193"/>
      <c r="LDD9" s="192"/>
      <c r="LDE9" s="194"/>
      <c r="LDK9" s="192"/>
      <c r="LDL9" s="193"/>
      <c r="LDM9" s="192"/>
      <c r="LDN9" s="194"/>
      <c r="LDT9" s="192"/>
      <c r="LDU9" s="193"/>
      <c r="LDV9" s="192"/>
      <c r="LDW9" s="194"/>
      <c r="LEC9" s="192"/>
      <c r="LED9" s="193"/>
      <c r="LEE9" s="192"/>
      <c r="LEF9" s="194"/>
      <c r="LEL9" s="192"/>
      <c r="LEM9" s="193"/>
      <c r="LEN9" s="192"/>
      <c r="LEO9" s="194"/>
      <c r="LEU9" s="192"/>
      <c r="LEV9" s="193"/>
      <c r="LEW9" s="192"/>
      <c r="LEX9" s="194"/>
      <c r="LFD9" s="192"/>
      <c r="LFE9" s="193"/>
      <c r="LFF9" s="192"/>
      <c r="LFG9" s="194"/>
      <c r="LFM9" s="192"/>
      <c r="LFN9" s="193"/>
      <c r="LFO9" s="192"/>
      <c r="LFP9" s="194"/>
      <c r="LFV9" s="192"/>
      <c r="LFW9" s="193"/>
      <c r="LFX9" s="192"/>
      <c r="LFY9" s="194"/>
      <c r="LGE9" s="192"/>
      <c r="LGF9" s="193"/>
      <c r="LGG9" s="192"/>
      <c r="LGH9" s="194"/>
      <c r="LGN9" s="192"/>
      <c r="LGO9" s="193"/>
      <c r="LGP9" s="192"/>
      <c r="LGQ9" s="194"/>
      <c r="LGW9" s="192"/>
      <c r="LGX9" s="193"/>
      <c r="LGY9" s="192"/>
      <c r="LGZ9" s="194"/>
      <c r="LHF9" s="192"/>
      <c r="LHG9" s="193"/>
      <c r="LHH9" s="192"/>
      <c r="LHI9" s="194"/>
      <c r="LHO9" s="192"/>
      <c r="LHP9" s="193"/>
      <c r="LHQ9" s="192"/>
      <c r="LHR9" s="194"/>
      <c r="LHX9" s="192"/>
      <c r="LHY9" s="193"/>
      <c r="LHZ9" s="192"/>
      <c r="LIA9" s="194"/>
      <c r="LIG9" s="192"/>
      <c r="LIH9" s="193"/>
      <c r="LII9" s="192"/>
      <c r="LIJ9" s="194"/>
      <c r="LIP9" s="192"/>
      <c r="LIQ9" s="193"/>
      <c r="LIR9" s="192"/>
      <c r="LIS9" s="194"/>
      <c r="LIY9" s="192"/>
      <c r="LIZ9" s="193"/>
      <c r="LJA9" s="192"/>
      <c r="LJB9" s="194"/>
      <c r="LJH9" s="192"/>
      <c r="LJI9" s="193"/>
      <c r="LJJ9" s="192"/>
      <c r="LJK9" s="194"/>
      <c r="LJQ9" s="192"/>
      <c r="LJR9" s="193"/>
      <c r="LJS9" s="192"/>
      <c r="LJT9" s="194"/>
      <c r="LJZ9" s="192"/>
      <c r="LKA9" s="193"/>
      <c r="LKB9" s="192"/>
      <c r="LKC9" s="194"/>
      <c r="LKI9" s="192"/>
      <c r="LKJ9" s="193"/>
      <c r="LKK9" s="192"/>
      <c r="LKL9" s="194"/>
      <c r="LKR9" s="192"/>
      <c r="LKS9" s="193"/>
      <c r="LKT9" s="192"/>
      <c r="LKU9" s="194"/>
      <c r="LLA9" s="192"/>
      <c r="LLB9" s="193"/>
      <c r="LLC9" s="192"/>
      <c r="LLD9" s="194"/>
      <c r="LLJ9" s="192"/>
      <c r="LLK9" s="193"/>
      <c r="LLL9" s="192"/>
      <c r="LLM9" s="194"/>
      <c r="LLS9" s="192"/>
      <c r="LLT9" s="193"/>
      <c r="LLU9" s="192"/>
      <c r="LLV9" s="194"/>
      <c r="LMB9" s="192"/>
      <c r="LMC9" s="193"/>
      <c r="LMD9" s="192"/>
      <c r="LME9" s="194"/>
      <c r="LMK9" s="192"/>
      <c r="LML9" s="193"/>
      <c r="LMM9" s="192"/>
      <c r="LMN9" s="194"/>
      <c r="LMT9" s="192"/>
      <c r="LMU9" s="193"/>
      <c r="LMV9" s="192"/>
      <c r="LMW9" s="194"/>
      <c r="LNC9" s="192"/>
      <c r="LND9" s="193"/>
      <c r="LNE9" s="192"/>
      <c r="LNF9" s="194"/>
      <c r="LNL9" s="192"/>
      <c r="LNM9" s="193"/>
      <c r="LNN9" s="192"/>
      <c r="LNO9" s="194"/>
      <c r="LNU9" s="192"/>
      <c r="LNV9" s="193"/>
      <c r="LNW9" s="192"/>
      <c r="LNX9" s="194"/>
      <c r="LOD9" s="192"/>
      <c r="LOE9" s="193"/>
      <c r="LOF9" s="192"/>
      <c r="LOG9" s="194"/>
      <c r="LOM9" s="192"/>
      <c r="LON9" s="193"/>
      <c r="LOO9" s="192"/>
      <c r="LOP9" s="194"/>
      <c r="LOV9" s="192"/>
      <c r="LOW9" s="193"/>
      <c r="LOX9" s="192"/>
      <c r="LOY9" s="194"/>
      <c r="LPE9" s="192"/>
      <c r="LPF9" s="193"/>
      <c r="LPG9" s="192"/>
      <c r="LPH9" s="194"/>
      <c r="LPN9" s="192"/>
      <c r="LPO9" s="193"/>
      <c r="LPP9" s="192"/>
      <c r="LPQ9" s="194"/>
      <c r="LPW9" s="192"/>
      <c r="LPX9" s="193"/>
      <c r="LPY9" s="192"/>
      <c r="LPZ9" s="194"/>
      <c r="LQF9" s="192"/>
      <c r="LQG9" s="193"/>
      <c r="LQH9" s="192"/>
      <c r="LQI9" s="194"/>
      <c r="LQO9" s="192"/>
      <c r="LQP9" s="193"/>
      <c r="LQQ9" s="192"/>
      <c r="LQR9" s="194"/>
      <c r="LQX9" s="192"/>
      <c r="LQY9" s="193"/>
      <c r="LQZ9" s="192"/>
      <c r="LRA9" s="194"/>
      <c r="LRG9" s="192"/>
      <c r="LRH9" s="193"/>
      <c r="LRI9" s="192"/>
      <c r="LRJ9" s="194"/>
      <c r="LRP9" s="192"/>
      <c r="LRQ9" s="193"/>
      <c r="LRR9" s="192"/>
      <c r="LRS9" s="194"/>
      <c r="LRY9" s="192"/>
      <c r="LRZ9" s="193"/>
      <c r="LSA9" s="192"/>
      <c r="LSB9" s="194"/>
      <c r="LSH9" s="192"/>
      <c r="LSI9" s="193"/>
      <c r="LSJ9" s="192"/>
      <c r="LSK9" s="194"/>
      <c r="LSQ9" s="192"/>
      <c r="LSR9" s="193"/>
      <c r="LSS9" s="192"/>
      <c r="LST9" s="194"/>
      <c r="LSZ9" s="192"/>
      <c r="LTA9" s="193"/>
      <c r="LTB9" s="192"/>
      <c r="LTC9" s="194"/>
      <c r="LTI9" s="192"/>
      <c r="LTJ9" s="193"/>
      <c r="LTK9" s="192"/>
      <c r="LTL9" s="194"/>
      <c r="LTR9" s="192"/>
      <c r="LTS9" s="193"/>
      <c r="LTT9" s="192"/>
      <c r="LTU9" s="194"/>
      <c r="LUA9" s="192"/>
      <c r="LUB9" s="193"/>
      <c r="LUC9" s="192"/>
      <c r="LUD9" s="194"/>
      <c r="LUJ9" s="192"/>
      <c r="LUK9" s="193"/>
      <c r="LUL9" s="192"/>
      <c r="LUM9" s="194"/>
      <c r="LUS9" s="192"/>
      <c r="LUT9" s="193"/>
      <c r="LUU9" s="192"/>
      <c r="LUV9" s="194"/>
      <c r="LVB9" s="192"/>
      <c r="LVC9" s="193"/>
      <c r="LVD9" s="192"/>
      <c r="LVE9" s="194"/>
      <c r="LVK9" s="192"/>
      <c r="LVL9" s="193"/>
      <c r="LVM9" s="192"/>
      <c r="LVN9" s="194"/>
      <c r="LVT9" s="192"/>
      <c r="LVU9" s="193"/>
      <c r="LVV9" s="192"/>
      <c r="LVW9" s="194"/>
      <c r="LWC9" s="192"/>
      <c r="LWD9" s="193"/>
      <c r="LWE9" s="192"/>
      <c r="LWF9" s="194"/>
      <c r="LWL9" s="192"/>
      <c r="LWM9" s="193"/>
      <c r="LWN9" s="192"/>
      <c r="LWO9" s="194"/>
      <c r="LWU9" s="192"/>
      <c r="LWV9" s="193"/>
      <c r="LWW9" s="192"/>
      <c r="LWX9" s="194"/>
      <c r="LXD9" s="192"/>
      <c r="LXE9" s="193"/>
      <c r="LXF9" s="192"/>
      <c r="LXG9" s="194"/>
      <c r="LXM9" s="192"/>
      <c r="LXN9" s="193"/>
      <c r="LXO9" s="192"/>
      <c r="LXP9" s="194"/>
      <c r="LXV9" s="192"/>
      <c r="LXW9" s="193"/>
      <c r="LXX9" s="192"/>
      <c r="LXY9" s="194"/>
      <c r="LYE9" s="192"/>
      <c r="LYF9" s="193"/>
      <c r="LYG9" s="192"/>
      <c r="LYH9" s="194"/>
      <c r="LYN9" s="192"/>
      <c r="LYO9" s="193"/>
      <c r="LYP9" s="192"/>
      <c r="LYQ9" s="194"/>
      <c r="LYW9" s="192"/>
      <c r="LYX9" s="193"/>
      <c r="LYY9" s="192"/>
      <c r="LYZ9" s="194"/>
      <c r="LZF9" s="192"/>
      <c r="LZG9" s="193"/>
      <c r="LZH9" s="192"/>
      <c r="LZI9" s="194"/>
      <c r="LZO9" s="192"/>
      <c r="LZP9" s="193"/>
      <c r="LZQ9" s="192"/>
      <c r="LZR9" s="194"/>
      <c r="LZX9" s="192"/>
      <c r="LZY9" s="193"/>
      <c r="LZZ9" s="192"/>
      <c r="MAA9" s="194"/>
      <c r="MAG9" s="192"/>
      <c r="MAH9" s="193"/>
      <c r="MAI9" s="192"/>
      <c r="MAJ9" s="194"/>
      <c r="MAP9" s="192"/>
      <c r="MAQ9" s="193"/>
      <c r="MAR9" s="192"/>
      <c r="MAS9" s="194"/>
      <c r="MAY9" s="192"/>
      <c r="MAZ9" s="193"/>
      <c r="MBA9" s="192"/>
      <c r="MBB9" s="194"/>
      <c r="MBH9" s="192"/>
      <c r="MBI9" s="193"/>
      <c r="MBJ9" s="192"/>
      <c r="MBK9" s="194"/>
      <c r="MBQ9" s="192"/>
      <c r="MBR9" s="193"/>
      <c r="MBS9" s="192"/>
      <c r="MBT9" s="194"/>
      <c r="MBZ9" s="192"/>
      <c r="MCA9" s="193"/>
      <c r="MCB9" s="192"/>
      <c r="MCC9" s="194"/>
      <c r="MCI9" s="192"/>
      <c r="MCJ9" s="193"/>
      <c r="MCK9" s="192"/>
      <c r="MCL9" s="194"/>
      <c r="MCR9" s="192"/>
      <c r="MCS9" s="193"/>
      <c r="MCT9" s="192"/>
      <c r="MCU9" s="194"/>
      <c r="MDA9" s="192"/>
      <c r="MDB9" s="193"/>
      <c r="MDC9" s="192"/>
      <c r="MDD9" s="194"/>
      <c r="MDJ9" s="192"/>
      <c r="MDK9" s="193"/>
      <c r="MDL9" s="192"/>
      <c r="MDM9" s="194"/>
      <c r="MDS9" s="192"/>
      <c r="MDT9" s="193"/>
      <c r="MDU9" s="192"/>
      <c r="MDV9" s="194"/>
      <c r="MEB9" s="192"/>
      <c r="MEC9" s="193"/>
      <c r="MED9" s="192"/>
      <c r="MEE9" s="194"/>
      <c r="MEK9" s="192"/>
      <c r="MEL9" s="193"/>
      <c r="MEM9" s="192"/>
      <c r="MEN9" s="194"/>
      <c r="MET9" s="192"/>
      <c r="MEU9" s="193"/>
      <c r="MEV9" s="192"/>
      <c r="MEW9" s="194"/>
      <c r="MFC9" s="192"/>
      <c r="MFD9" s="193"/>
      <c r="MFE9" s="192"/>
      <c r="MFF9" s="194"/>
      <c r="MFL9" s="192"/>
      <c r="MFM9" s="193"/>
      <c r="MFN9" s="192"/>
      <c r="MFO9" s="194"/>
      <c r="MFU9" s="192"/>
      <c r="MFV9" s="193"/>
      <c r="MFW9" s="192"/>
      <c r="MFX9" s="194"/>
      <c r="MGD9" s="192"/>
      <c r="MGE9" s="193"/>
      <c r="MGF9" s="192"/>
      <c r="MGG9" s="194"/>
      <c r="MGM9" s="192"/>
      <c r="MGN9" s="193"/>
      <c r="MGO9" s="192"/>
      <c r="MGP9" s="194"/>
      <c r="MGV9" s="192"/>
      <c r="MGW9" s="193"/>
      <c r="MGX9" s="192"/>
      <c r="MGY9" s="194"/>
      <c r="MHE9" s="192"/>
      <c r="MHF9" s="193"/>
      <c r="MHG9" s="192"/>
      <c r="MHH9" s="194"/>
      <c r="MHN9" s="192"/>
      <c r="MHO9" s="193"/>
      <c r="MHP9" s="192"/>
      <c r="MHQ9" s="194"/>
      <c r="MHW9" s="192"/>
      <c r="MHX9" s="193"/>
      <c r="MHY9" s="192"/>
      <c r="MHZ9" s="194"/>
      <c r="MIF9" s="192"/>
      <c r="MIG9" s="193"/>
      <c r="MIH9" s="192"/>
      <c r="MII9" s="194"/>
      <c r="MIO9" s="192"/>
      <c r="MIP9" s="193"/>
      <c r="MIQ9" s="192"/>
      <c r="MIR9" s="194"/>
      <c r="MIX9" s="192"/>
      <c r="MIY9" s="193"/>
      <c r="MIZ9" s="192"/>
      <c r="MJA9" s="194"/>
      <c r="MJG9" s="192"/>
      <c r="MJH9" s="193"/>
      <c r="MJI9" s="192"/>
      <c r="MJJ9" s="194"/>
      <c r="MJP9" s="192"/>
      <c r="MJQ9" s="193"/>
      <c r="MJR9" s="192"/>
      <c r="MJS9" s="194"/>
      <c r="MJY9" s="192"/>
      <c r="MJZ9" s="193"/>
      <c r="MKA9" s="192"/>
      <c r="MKB9" s="194"/>
      <c r="MKH9" s="192"/>
      <c r="MKI9" s="193"/>
      <c r="MKJ9" s="192"/>
      <c r="MKK9" s="194"/>
      <c r="MKQ9" s="192"/>
      <c r="MKR9" s="193"/>
      <c r="MKS9" s="192"/>
      <c r="MKT9" s="194"/>
      <c r="MKZ9" s="192"/>
      <c r="MLA9" s="193"/>
      <c r="MLB9" s="192"/>
      <c r="MLC9" s="194"/>
      <c r="MLI9" s="192"/>
      <c r="MLJ9" s="193"/>
      <c r="MLK9" s="192"/>
      <c r="MLL9" s="194"/>
      <c r="MLR9" s="192"/>
      <c r="MLS9" s="193"/>
      <c r="MLT9" s="192"/>
      <c r="MLU9" s="194"/>
      <c r="MMA9" s="192"/>
      <c r="MMB9" s="193"/>
      <c r="MMC9" s="192"/>
      <c r="MMD9" s="194"/>
      <c r="MMJ9" s="192"/>
      <c r="MMK9" s="193"/>
      <c r="MML9" s="192"/>
      <c r="MMM9" s="194"/>
      <c r="MMS9" s="192"/>
      <c r="MMT9" s="193"/>
      <c r="MMU9" s="192"/>
      <c r="MMV9" s="194"/>
      <c r="MNB9" s="192"/>
      <c r="MNC9" s="193"/>
      <c r="MND9" s="192"/>
      <c r="MNE9" s="194"/>
      <c r="MNK9" s="192"/>
      <c r="MNL9" s="193"/>
      <c r="MNM9" s="192"/>
      <c r="MNN9" s="194"/>
      <c r="MNT9" s="192"/>
      <c r="MNU9" s="193"/>
      <c r="MNV9" s="192"/>
      <c r="MNW9" s="194"/>
      <c r="MOC9" s="192"/>
      <c r="MOD9" s="193"/>
      <c r="MOE9" s="192"/>
      <c r="MOF9" s="194"/>
      <c r="MOL9" s="192"/>
      <c r="MOM9" s="193"/>
      <c r="MON9" s="192"/>
      <c r="MOO9" s="194"/>
      <c r="MOU9" s="192"/>
      <c r="MOV9" s="193"/>
      <c r="MOW9" s="192"/>
      <c r="MOX9" s="194"/>
      <c r="MPD9" s="192"/>
      <c r="MPE9" s="193"/>
      <c r="MPF9" s="192"/>
      <c r="MPG9" s="194"/>
      <c r="MPM9" s="192"/>
      <c r="MPN9" s="193"/>
      <c r="MPO9" s="192"/>
      <c r="MPP9" s="194"/>
      <c r="MPV9" s="192"/>
      <c r="MPW9" s="193"/>
      <c r="MPX9" s="192"/>
      <c r="MPY9" s="194"/>
      <c r="MQE9" s="192"/>
      <c r="MQF9" s="193"/>
      <c r="MQG9" s="192"/>
      <c r="MQH9" s="194"/>
      <c r="MQN9" s="192"/>
      <c r="MQO9" s="193"/>
      <c r="MQP9" s="192"/>
      <c r="MQQ9" s="194"/>
      <c r="MQW9" s="192"/>
      <c r="MQX9" s="193"/>
      <c r="MQY9" s="192"/>
      <c r="MQZ9" s="194"/>
      <c r="MRF9" s="192"/>
      <c r="MRG9" s="193"/>
      <c r="MRH9" s="192"/>
      <c r="MRI9" s="194"/>
      <c r="MRO9" s="192"/>
      <c r="MRP9" s="193"/>
      <c r="MRQ9" s="192"/>
      <c r="MRR9" s="194"/>
      <c r="MRX9" s="192"/>
      <c r="MRY9" s="193"/>
      <c r="MRZ9" s="192"/>
      <c r="MSA9" s="194"/>
      <c r="MSG9" s="192"/>
      <c r="MSH9" s="193"/>
      <c r="MSI9" s="192"/>
      <c r="MSJ9" s="194"/>
      <c r="MSP9" s="192"/>
      <c r="MSQ9" s="193"/>
      <c r="MSR9" s="192"/>
      <c r="MSS9" s="194"/>
      <c r="MSY9" s="192"/>
      <c r="MSZ9" s="193"/>
      <c r="MTA9" s="192"/>
      <c r="MTB9" s="194"/>
      <c r="MTH9" s="192"/>
      <c r="MTI9" s="193"/>
      <c r="MTJ9" s="192"/>
      <c r="MTK9" s="194"/>
      <c r="MTQ9" s="192"/>
      <c r="MTR9" s="193"/>
      <c r="MTS9" s="192"/>
      <c r="MTT9" s="194"/>
      <c r="MTZ9" s="192"/>
      <c r="MUA9" s="193"/>
      <c r="MUB9" s="192"/>
      <c r="MUC9" s="194"/>
      <c r="MUI9" s="192"/>
      <c r="MUJ9" s="193"/>
      <c r="MUK9" s="192"/>
      <c r="MUL9" s="194"/>
      <c r="MUR9" s="192"/>
      <c r="MUS9" s="193"/>
      <c r="MUT9" s="192"/>
      <c r="MUU9" s="194"/>
      <c r="MVA9" s="192"/>
      <c r="MVB9" s="193"/>
      <c r="MVC9" s="192"/>
      <c r="MVD9" s="194"/>
      <c r="MVJ9" s="192"/>
      <c r="MVK9" s="193"/>
      <c r="MVL9" s="192"/>
      <c r="MVM9" s="194"/>
      <c r="MVS9" s="192"/>
      <c r="MVT9" s="193"/>
      <c r="MVU9" s="192"/>
      <c r="MVV9" s="194"/>
      <c r="MWB9" s="192"/>
      <c r="MWC9" s="193"/>
      <c r="MWD9" s="192"/>
      <c r="MWE9" s="194"/>
      <c r="MWK9" s="192"/>
      <c r="MWL9" s="193"/>
      <c r="MWM9" s="192"/>
      <c r="MWN9" s="194"/>
      <c r="MWT9" s="192"/>
      <c r="MWU9" s="193"/>
      <c r="MWV9" s="192"/>
      <c r="MWW9" s="194"/>
      <c r="MXC9" s="192"/>
      <c r="MXD9" s="193"/>
      <c r="MXE9" s="192"/>
      <c r="MXF9" s="194"/>
      <c r="MXL9" s="192"/>
      <c r="MXM9" s="193"/>
      <c r="MXN9" s="192"/>
      <c r="MXO9" s="194"/>
      <c r="MXU9" s="192"/>
      <c r="MXV9" s="193"/>
      <c r="MXW9" s="192"/>
      <c r="MXX9" s="194"/>
      <c r="MYD9" s="192"/>
      <c r="MYE9" s="193"/>
      <c r="MYF9" s="192"/>
      <c r="MYG9" s="194"/>
      <c r="MYM9" s="192"/>
      <c r="MYN9" s="193"/>
      <c r="MYO9" s="192"/>
      <c r="MYP9" s="194"/>
      <c r="MYV9" s="192"/>
      <c r="MYW9" s="193"/>
      <c r="MYX9" s="192"/>
      <c r="MYY9" s="194"/>
      <c r="MZE9" s="192"/>
      <c r="MZF9" s="193"/>
      <c r="MZG9" s="192"/>
      <c r="MZH9" s="194"/>
      <c r="MZN9" s="192"/>
      <c r="MZO9" s="193"/>
      <c r="MZP9" s="192"/>
      <c r="MZQ9" s="194"/>
      <c r="MZW9" s="192"/>
      <c r="MZX9" s="193"/>
      <c r="MZY9" s="192"/>
      <c r="MZZ9" s="194"/>
      <c r="NAF9" s="192"/>
      <c r="NAG9" s="193"/>
      <c r="NAH9" s="192"/>
      <c r="NAI9" s="194"/>
      <c r="NAO9" s="192"/>
      <c r="NAP9" s="193"/>
      <c r="NAQ9" s="192"/>
      <c r="NAR9" s="194"/>
      <c r="NAX9" s="192"/>
      <c r="NAY9" s="193"/>
      <c r="NAZ9" s="192"/>
      <c r="NBA9" s="194"/>
      <c r="NBG9" s="192"/>
      <c r="NBH9" s="193"/>
      <c r="NBI9" s="192"/>
      <c r="NBJ9" s="194"/>
      <c r="NBP9" s="192"/>
      <c r="NBQ9" s="193"/>
      <c r="NBR9" s="192"/>
      <c r="NBS9" s="194"/>
      <c r="NBY9" s="192"/>
      <c r="NBZ9" s="193"/>
      <c r="NCA9" s="192"/>
      <c r="NCB9" s="194"/>
      <c r="NCH9" s="192"/>
      <c r="NCI9" s="193"/>
      <c r="NCJ9" s="192"/>
      <c r="NCK9" s="194"/>
      <c r="NCQ9" s="192"/>
      <c r="NCR9" s="193"/>
      <c r="NCS9" s="192"/>
      <c r="NCT9" s="194"/>
      <c r="NCZ9" s="192"/>
      <c r="NDA9" s="193"/>
      <c r="NDB9" s="192"/>
      <c r="NDC9" s="194"/>
      <c r="NDI9" s="192"/>
      <c r="NDJ9" s="193"/>
      <c r="NDK9" s="192"/>
      <c r="NDL9" s="194"/>
      <c r="NDR9" s="192"/>
      <c r="NDS9" s="193"/>
      <c r="NDT9" s="192"/>
      <c r="NDU9" s="194"/>
      <c r="NEA9" s="192"/>
      <c r="NEB9" s="193"/>
      <c r="NEC9" s="192"/>
      <c r="NED9" s="194"/>
      <c r="NEJ9" s="192"/>
      <c r="NEK9" s="193"/>
      <c r="NEL9" s="192"/>
      <c r="NEM9" s="194"/>
      <c r="NES9" s="192"/>
      <c r="NET9" s="193"/>
      <c r="NEU9" s="192"/>
      <c r="NEV9" s="194"/>
      <c r="NFB9" s="192"/>
      <c r="NFC9" s="193"/>
      <c r="NFD9" s="192"/>
      <c r="NFE9" s="194"/>
      <c r="NFK9" s="192"/>
      <c r="NFL9" s="193"/>
      <c r="NFM9" s="192"/>
      <c r="NFN9" s="194"/>
      <c r="NFT9" s="192"/>
      <c r="NFU9" s="193"/>
      <c r="NFV9" s="192"/>
      <c r="NFW9" s="194"/>
      <c r="NGC9" s="192"/>
      <c r="NGD9" s="193"/>
      <c r="NGE9" s="192"/>
      <c r="NGF9" s="194"/>
      <c r="NGL9" s="192"/>
      <c r="NGM9" s="193"/>
      <c r="NGN9" s="192"/>
      <c r="NGO9" s="194"/>
      <c r="NGU9" s="192"/>
      <c r="NGV9" s="193"/>
      <c r="NGW9" s="192"/>
      <c r="NGX9" s="194"/>
      <c r="NHD9" s="192"/>
      <c r="NHE9" s="193"/>
      <c r="NHF9" s="192"/>
      <c r="NHG9" s="194"/>
      <c r="NHM9" s="192"/>
      <c r="NHN9" s="193"/>
      <c r="NHO9" s="192"/>
      <c r="NHP9" s="194"/>
      <c r="NHV9" s="192"/>
      <c r="NHW9" s="193"/>
      <c r="NHX9" s="192"/>
      <c r="NHY9" s="194"/>
      <c r="NIE9" s="192"/>
      <c r="NIF9" s="193"/>
      <c r="NIG9" s="192"/>
      <c r="NIH9" s="194"/>
      <c r="NIN9" s="192"/>
      <c r="NIO9" s="193"/>
      <c r="NIP9" s="192"/>
      <c r="NIQ9" s="194"/>
      <c r="NIW9" s="192"/>
      <c r="NIX9" s="193"/>
      <c r="NIY9" s="192"/>
      <c r="NIZ9" s="194"/>
      <c r="NJF9" s="192"/>
      <c r="NJG9" s="193"/>
      <c r="NJH9" s="192"/>
      <c r="NJI9" s="194"/>
      <c r="NJO9" s="192"/>
      <c r="NJP9" s="193"/>
      <c r="NJQ9" s="192"/>
      <c r="NJR9" s="194"/>
      <c r="NJX9" s="192"/>
      <c r="NJY9" s="193"/>
      <c r="NJZ9" s="192"/>
      <c r="NKA9" s="194"/>
      <c r="NKG9" s="192"/>
      <c r="NKH9" s="193"/>
      <c r="NKI9" s="192"/>
      <c r="NKJ9" s="194"/>
      <c r="NKP9" s="192"/>
      <c r="NKQ9" s="193"/>
      <c r="NKR9" s="192"/>
      <c r="NKS9" s="194"/>
      <c r="NKY9" s="192"/>
      <c r="NKZ9" s="193"/>
      <c r="NLA9" s="192"/>
      <c r="NLB9" s="194"/>
      <c r="NLH9" s="192"/>
      <c r="NLI9" s="193"/>
      <c r="NLJ9" s="192"/>
      <c r="NLK9" s="194"/>
      <c r="NLQ9" s="192"/>
      <c r="NLR9" s="193"/>
      <c r="NLS9" s="192"/>
      <c r="NLT9" s="194"/>
      <c r="NLZ9" s="192"/>
      <c r="NMA9" s="193"/>
      <c r="NMB9" s="192"/>
      <c r="NMC9" s="194"/>
      <c r="NMI9" s="192"/>
      <c r="NMJ9" s="193"/>
      <c r="NMK9" s="192"/>
      <c r="NML9" s="194"/>
      <c r="NMR9" s="192"/>
      <c r="NMS9" s="193"/>
      <c r="NMT9" s="192"/>
      <c r="NMU9" s="194"/>
      <c r="NNA9" s="192"/>
      <c r="NNB9" s="193"/>
      <c r="NNC9" s="192"/>
      <c r="NND9" s="194"/>
      <c r="NNJ9" s="192"/>
      <c r="NNK9" s="193"/>
      <c r="NNL9" s="192"/>
      <c r="NNM9" s="194"/>
      <c r="NNS9" s="192"/>
      <c r="NNT9" s="193"/>
      <c r="NNU9" s="192"/>
      <c r="NNV9" s="194"/>
      <c r="NOB9" s="192"/>
      <c r="NOC9" s="193"/>
      <c r="NOD9" s="192"/>
      <c r="NOE9" s="194"/>
      <c r="NOK9" s="192"/>
      <c r="NOL9" s="193"/>
      <c r="NOM9" s="192"/>
      <c r="NON9" s="194"/>
      <c r="NOT9" s="192"/>
      <c r="NOU9" s="193"/>
      <c r="NOV9" s="192"/>
      <c r="NOW9" s="194"/>
      <c r="NPC9" s="192"/>
      <c r="NPD9" s="193"/>
      <c r="NPE9" s="192"/>
      <c r="NPF9" s="194"/>
      <c r="NPL9" s="192"/>
      <c r="NPM9" s="193"/>
      <c r="NPN9" s="192"/>
      <c r="NPO9" s="194"/>
      <c r="NPU9" s="192"/>
      <c r="NPV9" s="193"/>
      <c r="NPW9" s="192"/>
      <c r="NPX9" s="194"/>
      <c r="NQD9" s="192"/>
      <c r="NQE9" s="193"/>
      <c r="NQF9" s="192"/>
      <c r="NQG9" s="194"/>
      <c r="NQM9" s="192"/>
      <c r="NQN9" s="193"/>
      <c r="NQO9" s="192"/>
      <c r="NQP9" s="194"/>
      <c r="NQV9" s="192"/>
      <c r="NQW9" s="193"/>
      <c r="NQX9" s="192"/>
      <c r="NQY9" s="194"/>
      <c r="NRE9" s="192"/>
      <c r="NRF9" s="193"/>
      <c r="NRG9" s="192"/>
      <c r="NRH9" s="194"/>
      <c r="NRN9" s="192"/>
      <c r="NRO9" s="193"/>
      <c r="NRP9" s="192"/>
      <c r="NRQ9" s="194"/>
      <c r="NRW9" s="192"/>
      <c r="NRX9" s="193"/>
      <c r="NRY9" s="192"/>
      <c r="NRZ9" s="194"/>
      <c r="NSF9" s="192"/>
      <c r="NSG9" s="193"/>
      <c r="NSH9" s="192"/>
      <c r="NSI9" s="194"/>
      <c r="NSO9" s="192"/>
      <c r="NSP9" s="193"/>
      <c r="NSQ9" s="192"/>
      <c r="NSR9" s="194"/>
      <c r="NSX9" s="192"/>
      <c r="NSY9" s="193"/>
      <c r="NSZ9" s="192"/>
      <c r="NTA9" s="194"/>
      <c r="NTG9" s="192"/>
      <c r="NTH9" s="193"/>
      <c r="NTI9" s="192"/>
      <c r="NTJ9" s="194"/>
      <c r="NTP9" s="192"/>
      <c r="NTQ9" s="193"/>
      <c r="NTR9" s="192"/>
      <c r="NTS9" s="194"/>
      <c r="NTY9" s="192"/>
      <c r="NTZ9" s="193"/>
      <c r="NUA9" s="192"/>
      <c r="NUB9" s="194"/>
      <c r="NUH9" s="192"/>
      <c r="NUI9" s="193"/>
      <c r="NUJ9" s="192"/>
      <c r="NUK9" s="194"/>
      <c r="NUQ9" s="192"/>
      <c r="NUR9" s="193"/>
      <c r="NUS9" s="192"/>
      <c r="NUT9" s="194"/>
      <c r="NUZ9" s="192"/>
      <c r="NVA9" s="193"/>
      <c r="NVB9" s="192"/>
      <c r="NVC9" s="194"/>
      <c r="NVI9" s="192"/>
      <c r="NVJ9" s="193"/>
      <c r="NVK9" s="192"/>
      <c r="NVL9" s="194"/>
      <c r="NVR9" s="192"/>
      <c r="NVS9" s="193"/>
      <c r="NVT9" s="192"/>
      <c r="NVU9" s="194"/>
      <c r="NWA9" s="192"/>
      <c r="NWB9" s="193"/>
      <c r="NWC9" s="192"/>
      <c r="NWD9" s="194"/>
      <c r="NWJ9" s="192"/>
      <c r="NWK9" s="193"/>
      <c r="NWL9" s="192"/>
      <c r="NWM9" s="194"/>
      <c r="NWS9" s="192"/>
      <c r="NWT9" s="193"/>
      <c r="NWU9" s="192"/>
      <c r="NWV9" s="194"/>
      <c r="NXB9" s="192"/>
      <c r="NXC9" s="193"/>
      <c r="NXD9" s="192"/>
      <c r="NXE9" s="194"/>
      <c r="NXK9" s="192"/>
      <c r="NXL9" s="193"/>
      <c r="NXM9" s="192"/>
      <c r="NXN9" s="194"/>
      <c r="NXT9" s="192"/>
      <c r="NXU9" s="193"/>
      <c r="NXV9" s="192"/>
      <c r="NXW9" s="194"/>
      <c r="NYC9" s="192"/>
      <c r="NYD9" s="193"/>
      <c r="NYE9" s="192"/>
      <c r="NYF9" s="194"/>
      <c r="NYL9" s="192"/>
      <c r="NYM9" s="193"/>
      <c r="NYN9" s="192"/>
      <c r="NYO9" s="194"/>
      <c r="NYU9" s="192"/>
      <c r="NYV9" s="193"/>
      <c r="NYW9" s="192"/>
      <c r="NYX9" s="194"/>
      <c r="NZD9" s="192"/>
      <c r="NZE9" s="193"/>
      <c r="NZF9" s="192"/>
      <c r="NZG9" s="194"/>
      <c r="NZM9" s="192"/>
      <c r="NZN9" s="193"/>
      <c r="NZO9" s="192"/>
      <c r="NZP9" s="194"/>
      <c r="NZV9" s="192"/>
      <c r="NZW9" s="193"/>
      <c r="NZX9" s="192"/>
      <c r="NZY9" s="194"/>
      <c r="OAE9" s="192"/>
      <c r="OAF9" s="193"/>
      <c r="OAG9" s="192"/>
      <c r="OAH9" s="194"/>
      <c r="OAN9" s="192"/>
      <c r="OAO9" s="193"/>
      <c r="OAP9" s="192"/>
      <c r="OAQ9" s="194"/>
      <c r="OAW9" s="192"/>
      <c r="OAX9" s="193"/>
      <c r="OAY9" s="192"/>
      <c r="OAZ9" s="194"/>
      <c r="OBF9" s="192"/>
      <c r="OBG9" s="193"/>
      <c r="OBH9" s="192"/>
      <c r="OBI9" s="194"/>
      <c r="OBO9" s="192"/>
      <c r="OBP9" s="193"/>
      <c r="OBQ9" s="192"/>
      <c r="OBR9" s="194"/>
      <c r="OBX9" s="192"/>
      <c r="OBY9" s="193"/>
      <c r="OBZ9" s="192"/>
      <c r="OCA9" s="194"/>
      <c r="OCG9" s="192"/>
      <c r="OCH9" s="193"/>
      <c r="OCI9" s="192"/>
      <c r="OCJ9" s="194"/>
      <c r="OCP9" s="192"/>
      <c r="OCQ9" s="193"/>
      <c r="OCR9" s="192"/>
      <c r="OCS9" s="194"/>
      <c r="OCY9" s="192"/>
      <c r="OCZ9" s="193"/>
      <c r="ODA9" s="192"/>
      <c r="ODB9" s="194"/>
      <c r="ODH9" s="192"/>
      <c r="ODI9" s="193"/>
      <c r="ODJ9" s="192"/>
      <c r="ODK9" s="194"/>
      <c r="ODQ9" s="192"/>
      <c r="ODR9" s="193"/>
      <c r="ODS9" s="192"/>
      <c r="ODT9" s="194"/>
      <c r="ODZ9" s="192"/>
      <c r="OEA9" s="193"/>
      <c r="OEB9" s="192"/>
      <c r="OEC9" s="194"/>
      <c r="OEI9" s="192"/>
      <c r="OEJ9" s="193"/>
      <c r="OEK9" s="192"/>
      <c r="OEL9" s="194"/>
      <c r="OER9" s="192"/>
      <c r="OES9" s="193"/>
      <c r="OET9" s="192"/>
      <c r="OEU9" s="194"/>
      <c r="OFA9" s="192"/>
      <c r="OFB9" s="193"/>
      <c r="OFC9" s="192"/>
      <c r="OFD9" s="194"/>
      <c r="OFJ9" s="192"/>
      <c r="OFK9" s="193"/>
      <c r="OFL9" s="192"/>
      <c r="OFM9" s="194"/>
      <c r="OFS9" s="192"/>
      <c r="OFT9" s="193"/>
      <c r="OFU9" s="192"/>
      <c r="OFV9" s="194"/>
      <c r="OGB9" s="192"/>
      <c r="OGC9" s="193"/>
      <c r="OGD9" s="192"/>
      <c r="OGE9" s="194"/>
      <c r="OGK9" s="192"/>
      <c r="OGL9" s="193"/>
      <c r="OGM9" s="192"/>
      <c r="OGN9" s="194"/>
      <c r="OGT9" s="192"/>
      <c r="OGU9" s="193"/>
      <c r="OGV9" s="192"/>
      <c r="OGW9" s="194"/>
      <c r="OHC9" s="192"/>
      <c r="OHD9" s="193"/>
      <c r="OHE9" s="192"/>
      <c r="OHF9" s="194"/>
      <c r="OHL9" s="192"/>
      <c r="OHM9" s="193"/>
      <c r="OHN9" s="192"/>
      <c r="OHO9" s="194"/>
      <c r="OHU9" s="192"/>
      <c r="OHV9" s="193"/>
      <c r="OHW9" s="192"/>
      <c r="OHX9" s="194"/>
      <c r="OID9" s="192"/>
      <c r="OIE9" s="193"/>
      <c r="OIF9" s="192"/>
      <c r="OIG9" s="194"/>
      <c r="OIM9" s="192"/>
      <c r="OIN9" s="193"/>
      <c r="OIO9" s="192"/>
      <c r="OIP9" s="194"/>
      <c r="OIV9" s="192"/>
      <c r="OIW9" s="193"/>
      <c r="OIX9" s="192"/>
      <c r="OIY9" s="194"/>
      <c r="OJE9" s="192"/>
      <c r="OJF9" s="193"/>
      <c r="OJG9" s="192"/>
      <c r="OJH9" s="194"/>
      <c r="OJN9" s="192"/>
      <c r="OJO9" s="193"/>
      <c r="OJP9" s="192"/>
      <c r="OJQ9" s="194"/>
      <c r="OJW9" s="192"/>
      <c r="OJX9" s="193"/>
      <c r="OJY9" s="192"/>
      <c r="OJZ9" s="194"/>
      <c r="OKF9" s="192"/>
      <c r="OKG9" s="193"/>
      <c r="OKH9" s="192"/>
      <c r="OKI9" s="194"/>
      <c r="OKO9" s="192"/>
      <c r="OKP9" s="193"/>
      <c r="OKQ9" s="192"/>
      <c r="OKR9" s="194"/>
      <c r="OKX9" s="192"/>
      <c r="OKY9" s="193"/>
      <c r="OKZ9" s="192"/>
      <c r="OLA9" s="194"/>
      <c r="OLG9" s="192"/>
      <c r="OLH9" s="193"/>
      <c r="OLI9" s="192"/>
      <c r="OLJ9" s="194"/>
      <c r="OLP9" s="192"/>
      <c r="OLQ9" s="193"/>
      <c r="OLR9" s="192"/>
      <c r="OLS9" s="194"/>
      <c r="OLY9" s="192"/>
      <c r="OLZ9" s="193"/>
      <c r="OMA9" s="192"/>
      <c r="OMB9" s="194"/>
      <c r="OMH9" s="192"/>
      <c r="OMI9" s="193"/>
      <c r="OMJ9" s="192"/>
      <c r="OMK9" s="194"/>
      <c r="OMQ9" s="192"/>
      <c r="OMR9" s="193"/>
      <c r="OMS9" s="192"/>
      <c r="OMT9" s="194"/>
      <c r="OMZ9" s="192"/>
      <c r="ONA9" s="193"/>
      <c r="ONB9" s="192"/>
      <c r="ONC9" s="194"/>
      <c r="ONI9" s="192"/>
      <c r="ONJ9" s="193"/>
      <c r="ONK9" s="192"/>
      <c r="ONL9" s="194"/>
      <c r="ONR9" s="192"/>
      <c r="ONS9" s="193"/>
      <c r="ONT9" s="192"/>
      <c r="ONU9" s="194"/>
      <c r="OOA9" s="192"/>
      <c r="OOB9" s="193"/>
      <c r="OOC9" s="192"/>
      <c r="OOD9" s="194"/>
      <c r="OOJ9" s="192"/>
      <c r="OOK9" s="193"/>
      <c r="OOL9" s="192"/>
      <c r="OOM9" s="194"/>
      <c r="OOS9" s="192"/>
      <c r="OOT9" s="193"/>
      <c r="OOU9" s="192"/>
      <c r="OOV9" s="194"/>
      <c r="OPB9" s="192"/>
      <c r="OPC9" s="193"/>
      <c r="OPD9" s="192"/>
      <c r="OPE9" s="194"/>
      <c r="OPK9" s="192"/>
      <c r="OPL9" s="193"/>
      <c r="OPM9" s="192"/>
      <c r="OPN9" s="194"/>
      <c r="OPT9" s="192"/>
      <c r="OPU9" s="193"/>
      <c r="OPV9" s="192"/>
      <c r="OPW9" s="194"/>
      <c r="OQC9" s="192"/>
      <c r="OQD9" s="193"/>
      <c r="OQE9" s="192"/>
      <c r="OQF9" s="194"/>
      <c r="OQL9" s="192"/>
      <c r="OQM9" s="193"/>
      <c r="OQN9" s="192"/>
      <c r="OQO9" s="194"/>
      <c r="OQU9" s="192"/>
      <c r="OQV9" s="193"/>
      <c r="OQW9" s="192"/>
      <c r="OQX9" s="194"/>
      <c r="ORD9" s="192"/>
      <c r="ORE9" s="193"/>
      <c r="ORF9" s="192"/>
      <c r="ORG9" s="194"/>
      <c r="ORM9" s="192"/>
      <c r="ORN9" s="193"/>
      <c r="ORO9" s="192"/>
      <c r="ORP9" s="194"/>
      <c r="ORV9" s="192"/>
      <c r="ORW9" s="193"/>
      <c r="ORX9" s="192"/>
      <c r="ORY9" s="194"/>
      <c r="OSE9" s="192"/>
      <c r="OSF9" s="193"/>
      <c r="OSG9" s="192"/>
      <c r="OSH9" s="194"/>
      <c r="OSN9" s="192"/>
      <c r="OSO9" s="193"/>
      <c r="OSP9" s="192"/>
      <c r="OSQ9" s="194"/>
      <c r="OSW9" s="192"/>
      <c r="OSX9" s="193"/>
      <c r="OSY9" s="192"/>
      <c r="OSZ9" s="194"/>
      <c r="OTF9" s="192"/>
      <c r="OTG9" s="193"/>
      <c r="OTH9" s="192"/>
      <c r="OTI9" s="194"/>
      <c r="OTO9" s="192"/>
      <c r="OTP9" s="193"/>
      <c r="OTQ9" s="192"/>
      <c r="OTR9" s="194"/>
      <c r="OTX9" s="192"/>
      <c r="OTY9" s="193"/>
      <c r="OTZ9" s="192"/>
      <c r="OUA9" s="194"/>
      <c r="OUG9" s="192"/>
      <c r="OUH9" s="193"/>
      <c r="OUI9" s="192"/>
      <c r="OUJ9" s="194"/>
      <c r="OUP9" s="192"/>
      <c r="OUQ9" s="193"/>
      <c r="OUR9" s="192"/>
      <c r="OUS9" s="194"/>
      <c r="OUY9" s="192"/>
      <c r="OUZ9" s="193"/>
      <c r="OVA9" s="192"/>
      <c r="OVB9" s="194"/>
      <c r="OVH9" s="192"/>
      <c r="OVI9" s="193"/>
      <c r="OVJ9" s="192"/>
      <c r="OVK9" s="194"/>
      <c r="OVQ9" s="192"/>
      <c r="OVR9" s="193"/>
      <c r="OVS9" s="192"/>
      <c r="OVT9" s="194"/>
      <c r="OVZ9" s="192"/>
      <c r="OWA9" s="193"/>
      <c r="OWB9" s="192"/>
      <c r="OWC9" s="194"/>
      <c r="OWI9" s="192"/>
      <c r="OWJ9" s="193"/>
      <c r="OWK9" s="192"/>
      <c r="OWL9" s="194"/>
      <c r="OWR9" s="192"/>
      <c r="OWS9" s="193"/>
      <c r="OWT9" s="192"/>
      <c r="OWU9" s="194"/>
      <c r="OXA9" s="192"/>
      <c r="OXB9" s="193"/>
      <c r="OXC9" s="192"/>
      <c r="OXD9" s="194"/>
      <c r="OXJ9" s="192"/>
      <c r="OXK9" s="193"/>
      <c r="OXL9" s="192"/>
      <c r="OXM9" s="194"/>
      <c r="OXS9" s="192"/>
      <c r="OXT9" s="193"/>
      <c r="OXU9" s="192"/>
      <c r="OXV9" s="194"/>
      <c r="OYB9" s="192"/>
      <c r="OYC9" s="193"/>
      <c r="OYD9" s="192"/>
      <c r="OYE9" s="194"/>
      <c r="OYK9" s="192"/>
      <c r="OYL9" s="193"/>
      <c r="OYM9" s="192"/>
      <c r="OYN9" s="194"/>
      <c r="OYT9" s="192"/>
      <c r="OYU9" s="193"/>
      <c r="OYV9" s="192"/>
      <c r="OYW9" s="194"/>
      <c r="OZC9" s="192"/>
      <c r="OZD9" s="193"/>
      <c r="OZE9" s="192"/>
      <c r="OZF9" s="194"/>
      <c r="OZL9" s="192"/>
      <c r="OZM9" s="193"/>
      <c r="OZN9" s="192"/>
      <c r="OZO9" s="194"/>
      <c r="OZU9" s="192"/>
      <c r="OZV9" s="193"/>
      <c r="OZW9" s="192"/>
      <c r="OZX9" s="194"/>
      <c r="PAD9" s="192"/>
      <c r="PAE9" s="193"/>
      <c r="PAF9" s="192"/>
      <c r="PAG9" s="194"/>
      <c r="PAM9" s="192"/>
      <c r="PAN9" s="193"/>
      <c r="PAO9" s="192"/>
      <c r="PAP9" s="194"/>
      <c r="PAV9" s="192"/>
      <c r="PAW9" s="193"/>
      <c r="PAX9" s="192"/>
      <c r="PAY9" s="194"/>
      <c r="PBE9" s="192"/>
      <c r="PBF9" s="193"/>
      <c r="PBG9" s="192"/>
      <c r="PBH9" s="194"/>
      <c r="PBN9" s="192"/>
      <c r="PBO9" s="193"/>
      <c r="PBP9" s="192"/>
      <c r="PBQ9" s="194"/>
      <c r="PBW9" s="192"/>
      <c r="PBX9" s="193"/>
      <c r="PBY9" s="192"/>
      <c r="PBZ9" s="194"/>
      <c r="PCF9" s="192"/>
      <c r="PCG9" s="193"/>
      <c r="PCH9" s="192"/>
      <c r="PCI9" s="194"/>
      <c r="PCO9" s="192"/>
      <c r="PCP9" s="193"/>
      <c r="PCQ9" s="192"/>
      <c r="PCR9" s="194"/>
      <c r="PCX9" s="192"/>
      <c r="PCY9" s="193"/>
      <c r="PCZ9" s="192"/>
      <c r="PDA9" s="194"/>
      <c r="PDG9" s="192"/>
      <c r="PDH9" s="193"/>
      <c r="PDI9" s="192"/>
      <c r="PDJ9" s="194"/>
      <c r="PDP9" s="192"/>
      <c r="PDQ9" s="193"/>
      <c r="PDR9" s="192"/>
      <c r="PDS9" s="194"/>
      <c r="PDY9" s="192"/>
      <c r="PDZ9" s="193"/>
      <c r="PEA9" s="192"/>
      <c r="PEB9" s="194"/>
      <c r="PEH9" s="192"/>
      <c r="PEI9" s="193"/>
      <c r="PEJ9" s="192"/>
      <c r="PEK9" s="194"/>
      <c r="PEQ9" s="192"/>
      <c r="PER9" s="193"/>
      <c r="PES9" s="192"/>
      <c r="PET9" s="194"/>
      <c r="PEZ9" s="192"/>
      <c r="PFA9" s="193"/>
      <c r="PFB9" s="192"/>
      <c r="PFC9" s="194"/>
      <c r="PFI9" s="192"/>
      <c r="PFJ9" s="193"/>
      <c r="PFK9" s="192"/>
      <c r="PFL9" s="194"/>
      <c r="PFR9" s="192"/>
      <c r="PFS9" s="193"/>
      <c r="PFT9" s="192"/>
      <c r="PFU9" s="194"/>
      <c r="PGA9" s="192"/>
      <c r="PGB9" s="193"/>
      <c r="PGC9" s="192"/>
      <c r="PGD9" s="194"/>
      <c r="PGJ9" s="192"/>
      <c r="PGK9" s="193"/>
      <c r="PGL9" s="192"/>
      <c r="PGM9" s="194"/>
      <c r="PGS9" s="192"/>
      <c r="PGT9" s="193"/>
      <c r="PGU9" s="192"/>
      <c r="PGV9" s="194"/>
      <c r="PHB9" s="192"/>
      <c r="PHC9" s="193"/>
      <c r="PHD9" s="192"/>
      <c r="PHE9" s="194"/>
      <c r="PHK9" s="192"/>
      <c r="PHL9" s="193"/>
      <c r="PHM9" s="192"/>
      <c r="PHN9" s="194"/>
      <c r="PHT9" s="192"/>
      <c r="PHU9" s="193"/>
      <c r="PHV9" s="192"/>
      <c r="PHW9" s="194"/>
      <c r="PIC9" s="192"/>
      <c r="PID9" s="193"/>
      <c r="PIE9" s="192"/>
      <c r="PIF9" s="194"/>
      <c r="PIL9" s="192"/>
      <c r="PIM9" s="193"/>
      <c r="PIN9" s="192"/>
      <c r="PIO9" s="194"/>
      <c r="PIU9" s="192"/>
      <c r="PIV9" s="193"/>
      <c r="PIW9" s="192"/>
      <c r="PIX9" s="194"/>
      <c r="PJD9" s="192"/>
      <c r="PJE9" s="193"/>
      <c r="PJF9" s="192"/>
      <c r="PJG9" s="194"/>
      <c r="PJM9" s="192"/>
      <c r="PJN9" s="193"/>
      <c r="PJO9" s="192"/>
      <c r="PJP9" s="194"/>
      <c r="PJV9" s="192"/>
      <c r="PJW9" s="193"/>
      <c r="PJX9" s="192"/>
      <c r="PJY9" s="194"/>
      <c r="PKE9" s="192"/>
      <c r="PKF9" s="193"/>
      <c r="PKG9" s="192"/>
      <c r="PKH9" s="194"/>
      <c r="PKN9" s="192"/>
      <c r="PKO9" s="193"/>
      <c r="PKP9" s="192"/>
      <c r="PKQ9" s="194"/>
      <c r="PKW9" s="192"/>
      <c r="PKX9" s="193"/>
      <c r="PKY9" s="192"/>
      <c r="PKZ9" s="194"/>
      <c r="PLF9" s="192"/>
      <c r="PLG9" s="193"/>
      <c r="PLH9" s="192"/>
      <c r="PLI9" s="194"/>
      <c r="PLO9" s="192"/>
      <c r="PLP9" s="193"/>
      <c r="PLQ9" s="192"/>
      <c r="PLR9" s="194"/>
      <c r="PLX9" s="192"/>
      <c r="PLY9" s="193"/>
      <c r="PLZ9" s="192"/>
      <c r="PMA9" s="194"/>
      <c r="PMG9" s="192"/>
      <c r="PMH9" s="193"/>
      <c r="PMI9" s="192"/>
      <c r="PMJ9" s="194"/>
      <c r="PMP9" s="192"/>
      <c r="PMQ9" s="193"/>
      <c r="PMR9" s="192"/>
      <c r="PMS9" s="194"/>
      <c r="PMY9" s="192"/>
      <c r="PMZ9" s="193"/>
      <c r="PNA9" s="192"/>
      <c r="PNB9" s="194"/>
      <c r="PNH9" s="192"/>
      <c r="PNI9" s="193"/>
      <c r="PNJ9" s="192"/>
      <c r="PNK9" s="194"/>
      <c r="PNQ9" s="192"/>
      <c r="PNR9" s="193"/>
      <c r="PNS9" s="192"/>
      <c r="PNT9" s="194"/>
      <c r="PNZ9" s="192"/>
      <c r="POA9" s="193"/>
      <c r="POB9" s="192"/>
      <c r="POC9" s="194"/>
      <c r="POI9" s="192"/>
      <c r="POJ9" s="193"/>
      <c r="POK9" s="192"/>
      <c r="POL9" s="194"/>
      <c r="POR9" s="192"/>
      <c r="POS9" s="193"/>
      <c r="POT9" s="192"/>
      <c r="POU9" s="194"/>
      <c r="PPA9" s="192"/>
      <c r="PPB9" s="193"/>
      <c r="PPC9" s="192"/>
      <c r="PPD9" s="194"/>
      <c r="PPJ9" s="192"/>
      <c r="PPK9" s="193"/>
      <c r="PPL9" s="192"/>
      <c r="PPM9" s="194"/>
      <c r="PPS9" s="192"/>
      <c r="PPT9" s="193"/>
      <c r="PPU9" s="192"/>
      <c r="PPV9" s="194"/>
      <c r="PQB9" s="192"/>
      <c r="PQC9" s="193"/>
      <c r="PQD9" s="192"/>
      <c r="PQE9" s="194"/>
      <c r="PQK9" s="192"/>
      <c r="PQL9" s="193"/>
      <c r="PQM9" s="192"/>
      <c r="PQN9" s="194"/>
      <c r="PQT9" s="192"/>
      <c r="PQU9" s="193"/>
      <c r="PQV9" s="192"/>
      <c r="PQW9" s="194"/>
      <c r="PRC9" s="192"/>
      <c r="PRD9" s="193"/>
      <c r="PRE9" s="192"/>
      <c r="PRF9" s="194"/>
      <c r="PRL9" s="192"/>
      <c r="PRM9" s="193"/>
      <c r="PRN9" s="192"/>
      <c r="PRO9" s="194"/>
      <c r="PRU9" s="192"/>
      <c r="PRV9" s="193"/>
      <c r="PRW9" s="192"/>
      <c r="PRX9" s="194"/>
      <c r="PSD9" s="192"/>
      <c r="PSE9" s="193"/>
      <c r="PSF9" s="192"/>
      <c r="PSG9" s="194"/>
      <c r="PSM9" s="192"/>
      <c r="PSN9" s="193"/>
      <c r="PSO9" s="192"/>
      <c r="PSP9" s="194"/>
      <c r="PSV9" s="192"/>
      <c r="PSW9" s="193"/>
      <c r="PSX9" s="192"/>
      <c r="PSY9" s="194"/>
      <c r="PTE9" s="192"/>
      <c r="PTF9" s="193"/>
      <c r="PTG9" s="192"/>
      <c r="PTH9" s="194"/>
      <c r="PTN9" s="192"/>
      <c r="PTO9" s="193"/>
      <c r="PTP9" s="192"/>
      <c r="PTQ9" s="194"/>
      <c r="PTW9" s="192"/>
      <c r="PTX9" s="193"/>
      <c r="PTY9" s="192"/>
      <c r="PTZ9" s="194"/>
      <c r="PUF9" s="192"/>
      <c r="PUG9" s="193"/>
      <c r="PUH9" s="192"/>
      <c r="PUI9" s="194"/>
      <c r="PUO9" s="192"/>
      <c r="PUP9" s="193"/>
      <c r="PUQ9" s="192"/>
      <c r="PUR9" s="194"/>
      <c r="PUX9" s="192"/>
      <c r="PUY9" s="193"/>
      <c r="PUZ9" s="192"/>
      <c r="PVA9" s="194"/>
      <c r="PVG9" s="192"/>
      <c r="PVH9" s="193"/>
      <c r="PVI9" s="192"/>
      <c r="PVJ9" s="194"/>
      <c r="PVP9" s="192"/>
      <c r="PVQ9" s="193"/>
      <c r="PVR9" s="192"/>
      <c r="PVS9" s="194"/>
      <c r="PVY9" s="192"/>
      <c r="PVZ9" s="193"/>
      <c r="PWA9" s="192"/>
      <c r="PWB9" s="194"/>
      <c r="PWH9" s="192"/>
      <c r="PWI9" s="193"/>
      <c r="PWJ9" s="192"/>
      <c r="PWK9" s="194"/>
      <c r="PWQ9" s="192"/>
      <c r="PWR9" s="193"/>
      <c r="PWS9" s="192"/>
      <c r="PWT9" s="194"/>
      <c r="PWZ9" s="192"/>
      <c r="PXA9" s="193"/>
      <c r="PXB9" s="192"/>
      <c r="PXC9" s="194"/>
      <c r="PXI9" s="192"/>
      <c r="PXJ9" s="193"/>
      <c r="PXK9" s="192"/>
      <c r="PXL9" s="194"/>
      <c r="PXR9" s="192"/>
      <c r="PXS9" s="193"/>
      <c r="PXT9" s="192"/>
      <c r="PXU9" s="194"/>
      <c r="PYA9" s="192"/>
      <c r="PYB9" s="193"/>
      <c r="PYC9" s="192"/>
      <c r="PYD9" s="194"/>
      <c r="PYJ9" s="192"/>
      <c r="PYK9" s="193"/>
      <c r="PYL9" s="192"/>
      <c r="PYM9" s="194"/>
      <c r="PYS9" s="192"/>
      <c r="PYT9" s="193"/>
      <c r="PYU9" s="192"/>
      <c r="PYV9" s="194"/>
      <c r="PZB9" s="192"/>
      <c r="PZC9" s="193"/>
      <c r="PZD9" s="192"/>
      <c r="PZE9" s="194"/>
      <c r="PZK9" s="192"/>
      <c r="PZL9" s="193"/>
      <c r="PZM9" s="192"/>
      <c r="PZN9" s="194"/>
      <c r="PZT9" s="192"/>
      <c r="PZU9" s="193"/>
      <c r="PZV9" s="192"/>
      <c r="PZW9" s="194"/>
      <c r="QAC9" s="192"/>
      <c r="QAD9" s="193"/>
      <c r="QAE9" s="192"/>
      <c r="QAF9" s="194"/>
      <c r="QAL9" s="192"/>
      <c r="QAM9" s="193"/>
      <c r="QAN9" s="192"/>
      <c r="QAO9" s="194"/>
      <c r="QAU9" s="192"/>
      <c r="QAV9" s="193"/>
      <c r="QAW9" s="192"/>
      <c r="QAX9" s="194"/>
      <c r="QBD9" s="192"/>
      <c r="QBE9" s="193"/>
      <c r="QBF9" s="192"/>
      <c r="QBG9" s="194"/>
      <c r="QBM9" s="192"/>
      <c r="QBN9" s="193"/>
      <c r="QBO9" s="192"/>
      <c r="QBP9" s="194"/>
      <c r="QBV9" s="192"/>
      <c r="QBW9" s="193"/>
      <c r="QBX9" s="192"/>
      <c r="QBY9" s="194"/>
      <c r="QCE9" s="192"/>
      <c r="QCF9" s="193"/>
      <c r="QCG9" s="192"/>
      <c r="QCH9" s="194"/>
      <c r="QCN9" s="192"/>
      <c r="QCO9" s="193"/>
      <c r="QCP9" s="192"/>
      <c r="QCQ9" s="194"/>
      <c r="QCW9" s="192"/>
      <c r="QCX9" s="193"/>
      <c r="QCY9" s="192"/>
      <c r="QCZ9" s="194"/>
      <c r="QDF9" s="192"/>
      <c r="QDG9" s="193"/>
      <c r="QDH9" s="192"/>
      <c r="QDI9" s="194"/>
      <c r="QDO9" s="192"/>
      <c r="QDP9" s="193"/>
      <c r="QDQ9" s="192"/>
      <c r="QDR9" s="194"/>
      <c r="QDX9" s="192"/>
      <c r="QDY9" s="193"/>
      <c r="QDZ9" s="192"/>
      <c r="QEA9" s="194"/>
      <c r="QEG9" s="192"/>
      <c r="QEH9" s="193"/>
      <c r="QEI9" s="192"/>
      <c r="QEJ9" s="194"/>
      <c r="QEP9" s="192"/>
      <c r="QEQ9" s="193"/>
      <c r="QER9" s="192"/>
      <c r="QES9" s="194"/>
      <c r="QEY9" s="192"/>
      <c r="QEZ9" s="193"/>
      <c r="QFA9" s="192"/>
      <c r="QFB9" s="194"/>
      <c r="QFH9" s="192"/>
      <c r="QFI9" s="193"/>
      <c r="QFJ9" s="192"/>
      <c r="QFK9" s="194"/>
      <c r="QFQ9" s="192"/>
      <c r="QFR9" s="193"/>
      <c r="QFS9" s="192"/>
      <c r="QFT9" s="194"/>
      <c r="QFZ9" s="192"/>
      <c r="QGA9" s="193"/>
      <c r="QGB9" s="192"/>
      <c r="QGC9" s="194"/>
      <c r="QGI9" s="192"/>
      <c r="QGJ9" s="193"/>
      <c r="QGK9" s="192"/>
      <c r="QGL9" s="194"/>
      <c r="QGR9" s="192"/>
      <c r="QGS9" s="193"/>
      <c r="QGT9" s="192"/>
      <c r="QGU9" s="194"/>
      <c r="QHA9" s="192"/>
      <c r="QHB9" s="193"/>
      <c r="QHC9" s="192"/>
      <c r="QHD9" s="194"/>
      <c r="QHJ9" s="192"/>
      <c r="QHK9" s="193"/>
      <c r="QHL9" s="192"/>
      <c r="QHM9" s="194"/>
      <c r="QHS9" s="192"/>
      <c r="QHT9" s="193"/>
      <c r="QHU9" s="192"/>
      <c r="QHV9" s="194"/>
      <c r="QIB9" s="192"/>
      <c r="QIC9" s="193"/>
      <c r="QID9" s="192"/>
      <c r="QIE9" s="194"/>
      <c r="QIK9" s="192"/>
      <c r="QIL9" s="193"/>
      <c r="QIM9" s="192"/>
      <c r="QIN9" s="194"/>
      <c r="QIT9" s="192"/>
      <c r="QIU9" s="193"/>
      <c r="QIV9" s="192"/>
      <c r="QIW9" s="194"/>
      <c r="QJC9" s="192"/>
      <c r="QJD9" s="193"/>
      <c r="QJE9" s="192"/>
      <c r="QJF9" s="194"/>
      <c r="QJL9" s="192"/>
      <c r="QJM9" s="193"/>
      <c r="QJN9" s="192"/>
      <c r="QJO9" s="194"/>
      <c r="QJU9" s="192"/>
      <c r="QJV9" s="193"/>
      <c r="QJW9" s="192"/>
      <c r="QJX9" s="194"/>
      <c r="QKD9" s="192"/>
      <c r="QKE9" s="193"/>
      <c r="QKF9" s="192"/>
      <c r="QKG9" s="194"/>
      <c r="QKM9" s="192"/>
      <c r="QKN9" s="193"/>
      <c r="QKO9" s="192"/>
      <c r="QKP9" s="194"/>
      <c r="QKV9" s="192"/>
      <c r="QKW9" s="193"/>
      <c r="QKX9" s="192"/>
      <c r="QKY9" s="194"/>
      <c r="QLE9" s="192"/>
      <c r="QLF9" s="193"/>
      <c r="QLG9" s="192"/>
      <c r="QLH9" s="194"/>
      <c r="QLN9" s="192"/>
      <c r="QLO9" s="193"/>
      <c r="QLP9" s="192"/>
      <c r="QLQ9" s="194"/>
      <c r="QLW9" s="192"/>
      <c r="QLX9" s="193"/>
      <c r="QLY9" s="192"/>
      <c r="QLZ9" s="194"/>
      <c r="QMF9" s="192"/>
      <c r="QMG9" s="193"/>
      <c r="QMH9" s="192"/>
      <c r="QMI9" s="194"/>
      <c r="QMO9" s="192"/>
      <c r="QMP9" s="193"/>
      <c r="QMQ9" s="192"/>
      <c r="QMR9" s="194"/>
      <c r="QMX9" s="192"/>
      <c r="QMY9" s="193"/>
      <c r="QMZ9" s="192"/>
      <c r="QNA9" s="194"/>
      <c r="QNG9" s="192"/>
      <c r="QNH9" s="193"/>
      <c r="QNI9" s="192"/>
      <c r="QNJ9" s="194"/>
      <c r="QNP9" s="192"/>
      <c r="QNQ9" s="193"/>
      <c r="QNR9" s="192"/>
      <c r="QNS9" s="194"/>
      <c r="QNY9" s="192"/>
      <c r="QNZ9" s="193"/>
      <c r="QOA9" s="192"/>
      <c r="QOB9" s="194"/>
      <c r="QOH9" s="192"/>
      <c r="QOI9" s="193"/>
      <c r="QOJ9" s="192"/>
      <c r="QOK9" s="194"/>
      <c r="QOQ9" s="192"/>
      <c r="QOR9" s="193"/>
      <c r="QOS9" s="192"/>
      <c r="QOT9" s="194"/>
      <c r="QOZ9" s="192"/>
      <c r="QPA9" s="193"/>
      <c r="QPB9" s="192"/>
      <c r="QPC9" s="194"/>
      <c r="QPI9" s="192"/>
      <c r="QPJ9" s="193"/>
      <c r="QPK9" s="192"/>
      <c r="QPL9" s="194"/>
      <c r="QPR9" s="192"/>
      <c r="QPS9" s="193"/>
      <c r="QPT9" s="192"/>
      <c r="QPU9" s="194"/>
      <c r="QQA9" s="192"/>
      <c r="QQB9" s="193"/>
      <c r="QQC9" s="192"/>
      <c r="QQD9" s="194"/>
      <c r="QQJ9" s="192"/>
      <c r="QQK9" s="193"/>
      <c r="QQL9" s="192"/>
      <c r="QQM9" s="194"/>
      <c r="QQS9" s="192"/>
      <c r="QQT9" s="193"/>
      <c r="QQU9" s="192"/>
      <c r="QQV9" s="194"/>
      <c r="QRB9" s="192"/>
      <c r="QRC9" s="193"/>
      <c r="QRD9" s="192"/>
      <c r="QRE9" s="194"/>
      <c r="QRK9" s="192"/>
      <c r="QRL9" s="193"/>
      <c r="QRM9" s="192"/>
      <c r="QRN9" s="194"/>
      <c r="QRT9" s="192"/>
      <c r="QRU9" s="193"/>
      <c r="QRV9" s="192"/>
      <c r="QRW9" s="194"/>
      <c r="QSC9" s="192"/>
      <c r="QSD9" s="193"/>
      <c r="QSE9" s="192"/>
      <c r="QSF9" s="194"/>
      <c r="QSL9" s="192"/>
      <c r="QSM9" s="193"/>
      <c r="QSN9" s="192"/>
      <c r="QSO9" s="194"/>
      <c r="QSU9" s="192"/>
      <c r="QSV9" s="193"/>
      <c r="QSW9" s="192"/>
      <c r="QSX9" s="194"/>
      <c r="QTD9" s="192"/>
      <c r="QTE9" s="193"/>
      <c r="QTF9" s="192"/>
      <c r="QTG9" s="194"/>
      <c r="QTM9" s="192"/>
      <c r="QTN9" s="193"/>
      <c r="QTO9" s="192"/>
      <c r="QTP9" s="194"/>
      <c r="QTV9" s="192"/>
      <c r="QTW9" s="193"/>
      <c r="QTX9" s="192"/>
      <c r="QTY9" s="194"/>
      <c r="QUE9" s="192"/>
      <c r="QUF9" s="193"/>
      <c r="QUG9" s="192"/>
      <c r="QUH9" s="194"/>
      <c r="QUN9" s="192"/>
      <c r="QUO9" s="193"/>
      <c r="QUP9" s="192"/>
      <c r="QUQ9" s="194"/>
      <c r="QUW9" s="192"/>
      <c r="QUX9" s="193"/>
      <c r="QUY9" s="192"/>
      <c r="QUZ9" s="194"/>
      <c r="QVF9" s="192"/>
      <c r="QVG9" s="193"/>
      <c r="QVH9" s="192"/>
      <c r="QVI9" s="194"/>
      <c r="QVO9" s="192"/>
      <c r="QVP9" s="193"/>
      <c r="QVQ9" s="192"/>
      <c r="QVR9" s="194"/>
      <c r="QVX9" s="192"/>
      <c r="QVY9" s="193"/>
      <c r="QVZ9" s="192"/>
      <c r="QWA9" s="194"/>
      <c r="QWG9" s="192"/>
      <c r="QWH9" s="193"/>
      <c r="QWI9" s="192"/>
      <c r="QWJ9" s="194"/>
      <c r="QWP9" s="192"/>
      <c r="QWQ9" s="193"/>
      <c r="QWR9" s="192"/>
      <c r="QWS9" s="194"/>
      <c r="QWY9" s="192"/>
      <c r="QWZ9" s="193"/>
      <c r="QXA9" s="192"/>
      <c r="QXB9" s="194"/>
      <c r="QXH9" s="192"/>
      <c r="QXI9" s="193"/>
      <c r="QXJ9" s="192"/>
      <c r="QXK9" s="194"/>
      <c r="QXQ9" s="192"/>
      <c r="QXR9" s="193"/>
      <c r="QXS9" s="192"/>
      <c r="QXT9" s="194"/>
      <c r="QXZ9" s="192"/>
      <c r="QYA9" s="193"/>
      <c r="QYB9" s="192"/>
      <c r="QYC9" s="194"/>
      <c r="QYI9" s="192"/>
      <c r="QYJ9" s="193"/>
      <c r="QYK9" s="192"/>
      <c r="QYL9" s="194"/>
      <c r="QYR9" s="192"/>
      <c r="QYS9" s="193"/>
      <c r="QYT9" s="192"/>
      <c r="QYU9" s="194"/>
      <c r="QZA9" s="192"/>
      <c r="QZB9" s="193"/>
      <c r="QZC9" s="192"/>
      <c r="QZD9" s="194"/>
      <c r="QZJ9" s="192"/>
      <c r="QZK9" s="193"/>
      <c r="QZL9" s="192"/>
      <c r="QZM9" s="194"/>
      <c r="QZS9" s="192"/>
      <c r="QZT9" s="193"/>
      <c r="QZU9" s="192"/>
      <c r="QZV9" s="194"/>
      <c r="RAB9" s="192"/>
      <c r="RAC9" s="193"/>
      <c r="RAD9" s="192"/>
      <c r="RAE9" s="194"/>
      <c r="RAK9" s="192"/>
      <c r="RAL9" s="193"/>
      <c r="RAM9" s="192"/>
      <c r="RAN9" s="194"/>
      <c r="RAT9" s="192"/>
      <c r="RAU9" s="193"/>
      <c r="RAV9" s="192"/>
      <c r="RAW9" s="194"/>
      <c r="RBC9" s="192"/>
      <c r="RBD9" s="193"/>
      <c r="RBE9" s="192"/>
      <c r="RBF9" s="194"/>
      <c r="RBL9" s="192"/>
      <c r="RBM9" s="193"/>
      <c r="RBN9" s="192"/>
      <c r="RBO9" s="194"/>
      <c r="RBU9" s="192"/>
      <c r="RBV9" s="193"/>
      <c r="RBW9" s="192"/>
      <c r="RBX9" s="194"/>
      <c r="RCD9" s="192"/>
      <c r="RCE9" s="193"/>
      <c r="RCF9" s="192"/>
      <c r="RCG9" s="194"/>
      <c r="RCM9" s="192"/>
      <c r="RCN9" s="193"/>
      <c r="RCO9" s="192"/>
      <c r="RCP9" s="194"/>
      <c r="RCV9" s="192"/>
      <c r="RCW9" s="193"/>
      <c r="RCX9" s="192"/>
      <c r="RCY9" s="194"/>
      <c r="RDE9" s="192"/>
      <c r="RDF9" s="193"/>
      <c r="RDG9" s="192"/>
      <c r="RDH9" s="194"/>
      <c r="RDN9" s="192"/>
      <c r="RDO9" s="193"/>
      <c r="RDP9" s="192"/>
      <c r="RDQ9" s="194"/>
      <c r="RDW9" s="192"/>
      <c r="RDX9" s="193"/>
      <c r="RDY9" s="192"/>
      <c r="RDZ9" s="194"/>
      <c r="REF9" s="192"/>
      <c r="REG9" s="193"/>
      <c r="REH9" s="192"/>
      <c r="REI9" s="194"/>
      <c r="REO9" s="192"/>
      <c r="REP9" s="193"/>
      <c r="REQ9" s="192"/>
      <c r="RER9" s="194"/>
      <c r="REX9" s="192"/>
      <c r="REY9" s="193"/>
      <c r="REZ9" s="192"/>
      <c r="RFA9" s="194"/>
      <c r="RFG9" s="192"/>
      <c r="RFH9" s="193"/>
      <c r="RFI9" s="192"/>
      <c r="RFJ9" s="194"/>
      <c r="RFP9" s="192"/>
      <c r="RFQ9" s="193"/>
      <c r="RFR9" s="192"/>
      <c r="RFS9" s="194"/>
      <c r="RFY9" s="192"/>
      <c r="RFZ9" s="193"/>
      <c r="RGA9" s="192"/>
      <c r="RGB9" s="194"/>
      <c r="RGH9" s="192"/>
      <c r="RGI9" s="193"/>
      <c r="RGJ9" s="192"/>
      <c r="RGK9" s="194"/>
      <c r="RGQ9" s="192"/>
      <c r="RGR9" s="193"/>
      <c r="RGS9" s="192"/>
      <c r="RGT9" s="194"/>
      <c r="RGZ9" s="192"/>
      <c r="RHA9" s="193"/>
      <c r="RHB9" s="192"/>
      <c r="RHC9" s="194"/>
      <c r="RHI9" s="192"/>
      <c r="RHJ9" s="193"/>
      <c r="RHK9" s="192"/>
      <c r="RHL9" s="194"/>
      <c r="RHR9" s="192"/>
      <c r="RHS9" s="193"/>
      <c r="RHT9" s="192"/>
      <c r="RHU9" s="194"/>
      <c r="RIA9" s="192"/>
      <c r="RIB9" s="193"/>
      <c r="RIC9" s="192"/>
      <c r="RID9" s="194"/>
      <c r="RIJ9" s="192"/>
      <c r="RIK9" s="193"/>
      <c r="RIL9" s="192"/>
      <c r="RIM9" s="194"/>
      <c r="RIS9" s="192"/>
      <c r="RIT9" s="193"/>
      <c r="RIU9" s="192"/>
      <c r="RIV9" s="194"/>
      <c r="RJB9" s="192"/>
      <c r="RJC9" s="193"/>
      <c r="RJD9" s="192"/>
      <c r="RJE9" s="194"/>
      <c r="RJK9" s="192"/>
      <c r="RJL9" s="193"/>
      <c r="RJM9" s="192"/>
      <c r="RJN9" s="194"/>
      <c r="RJT9" s="192"/>
      <c r="RJU9" s="193"/>
      <c r="RJV9" s="192"/>
      <c r="RJW9" s="194"/>
      <c r="RKC9" s="192"/>
      <c r="RKD9" s="193"/>
      <c r="RKE9" s="192"/>
      <c r="RKF9" s="194"/>
      <c r="RKL9" s="192"/>
      <c r="RKM9" s="193"/>
      <c r="RKN9" s="192"/>
      <c r="RKO9" s="194"/>
      <c r="RKU9" s="192"/>
      <c r="RKV9" s="193"/>
      <c r="RKW9" s="192"/>
      <c r="RKX9" s="194"/>
      <c r="RLD9" s="192"/>
      <c r="RLE9" s="193"/>
      <c r="RLF9" s="192"/>
      <c r="RLG9" s="194"/>
      <c r="RLM9" s="192"/>
      <c r="RLN9" s="193"/>
      <c r="RLO9" s="192"/>
      <c r="RLP9" s="194"/>
      <c r="RLV9" s="192"/>
      <c r="RLW9" s="193"/>
      <c r="RLX9" s="192"/>
      <c r="RLY9" s="194"/>
      <c r="RME9" s="192"/>
      <c r="RMF9" s="193"/>
      <c r="RMG9" s="192"/>
      <c r="RMH9" s="194"/>
      <c r="RMN9" s="192"/>
      <c r="RMO9" s="193"/>
      <c r="RMP9" s="192"/>
      <c r="RMQ9" s="194"/>
      <c r="RMW9" s="192"/>
      <c r="RMX9" s="193"/>
      <c r="RMY9" s="192"/>
      <c r="RMZ9" s="194"/>
      <c r="RNF9" s="192"/>
      <c r="RNG9" s="193"/>
      <c r="RNH9" s="192"/>
      <c r="RNI9" s="194"/>
      <c r="RNO9" s="192"/>
      <c r="RNP9" s="193"/>
      <c r="RNQ9" s="192"/>
      <c r="RNR9" s="194"/>
      <c r="RNX9" s="192"/>
      <c r="RNY9" s="193"/>
      <c r="RNZ9" s="192"/>
      <c r="ROA9" s="194"/>
      <c r="ROG9" s="192"/>
      <c r="ROH9" s="193"/>
      <c r="ROI9" s="192"/>
      <c r="ROJ9" s="194"/>
      <c r="ROP9" s="192"/>
      <c r="ROQ9" s="193"/>
      <c r="ROR9" s="192"/>
      <c r="ROS9" s="194"/>
      <c r="ROY9" s="192"/>
      <c r="ROZ9" s="193"/>
      <c r="RPA9" s="192"/>
      <c r="RPB9" s="194"/>
      <c r="RPH9" s="192"/>
      <c r="RPI9" s="193"/>
      <c r="RPJ9" s="192"/>
      <c r="RPK9" s="194"/>
      <c r="RPQ9" s="192"/>
      <c r="RPR9" s="193"/>
      <c r="RPS9" s="192"/>
      <c r="RPT9" s="194"/>
      <c r="RPZ9" s="192"/>
      <c r="RQA9" s="193"/>
      <c r="RQB9" s="192"/>
      <c r="RQC9" s="194"/>
      <c r="RQI9" s="192"/>
      <c r="RQJ9" s="193"/>
      <c r="RQK9" s="192"/>
      <c r="RQL9" s="194"/>
      <c r="RQR9" s="192"/>
      <c r="RQS9" s="193"/>
      <c r="RQT9" s="192"/>
      <c r="RQU9" s="194"/>
      <c r="RRA9" s="192"/>
      <c r="RRB9" s="193"/>
      <c r="RRC9" s="192"/>
      <c r="RRD9" s="194"/>
      <c r="RRJ9" s="192"/>
      <c r="RRK9" s="193"/>
      <c r="RRL9" s="192"/>
      <c r="RRM9" s="194"/>
      <c r="RRS9" s="192"/>
      <c r="RRT9" s="193"/>
      <c r="RRU9" s="192"/>
      <c r="RRV9" s="194"/>
      <c r="RSB9" s="192"/>
      <c r="RSC9" s="193"/>
      <c r="RSD9" s="192"/>
      <c r="RSE9" s="194"/>
      <c r="RSK9" s="192"/>
      <c r="RSL9" s="193"/>
      <c r="RSM9" s="192"/>
      <c r="RSN9" s="194"/>
      <c r="RST9" s="192"/>
      <c r="RSU9" s="193"/>
      <c r="RSV9" s="192"/>
      <c r="RSW9" s="194"/>
      <c r="RTC9" s="192"/>
      <c r="RTD9" s="193"/>
      <c r="RTE9" s="192"/>
      <c r="RTF9" s="194"/>
      <c r="RTL9" s="192"/>
      <c r="RTM9" s="193"/>
      <c r="RTN9" s="192"/>
      <c r="RTO9" s="194"/>
      <c r="RTU9" s="192"/>
      <c r="RTV9" s="193"/>
      <c r="RTW9" s="192"/>
      <c r="RTX9" s="194"/>
      <c r="RUD9" s="192"/>
      <c r="RUE9" s="193"/>
      <c r="RUF9" s="192"/>
      <c r="RUG9" s="194"/>
      <c r="RUM9" s="192"/>
      <c r="RUN9" s="193"/>
      <c r="RUO9" s="192"/>
      <c r="RUP9" s="194"/>
      <c r="RUV9" s="192"/>
      <c r="RUW9" s="193"/>
      <c r="RUX9" s="192"/>
      <c r="RUY9" s="194"/>
      <c r="RVE9" s="192"/>
      <c r="RVF9" s="193"/>
      <c r="RVG9" s="192"/>
      <c r="RVH9" s="194"/>
      <c r="RVN9" s="192"/>
      <c r="RVO9" s="193"/>
      <c r="RVP9" s="192"/>
      <c r="RVQ9" s="194"/>
      <c r="RVW9" s="192"/>
      <c r="RVX9" s="193"/>
      <c r="RVY9" s="192"/>
      <c r="RVZ9" s="194"/>
      <c r="RWF9" s="192"/>
      <c r="RWG9" s="193"/>
      <c r="RWH9" s="192"/>
      <c r="RWI9" s="194"/>
      <c r="RWO9" s="192"/>
      <c r="RWP9" s="193"/>
      <c r="RWQ9" s="192"/>
      <c r="RWR9" s="194"/>
      <c r="RWX9" s="192"/>
      <c r="RWY9" s="193"/>
      <c r="RWZ9" s="192"/>
      <c r="RXA9" s="194"/>
      <c r="RXG9" s="192"/>
      <c r="RXH9" s="193"/>
      <c r="RXI9" s="192"/>
      <c r="RXJ9" s="194"/>
      <c r="RXP9" s="192"/>
      <c r="RXQ9" s="193"/>
      <c r="RXR9" s="192"/>
      <c r="RXS9" s="194"/>
      <c r="RXY9" s="192"/>
      <c r="RXZ9" s="193"/>
      <c r="RYA9" s="192"/>
      <c r="RYB9" s="194"/>
      <c r="RYH9" s="192"/>
      <c r="RYI9" s="193"/>
      <c r="RYJ9" s="192"/>
      <c r="RYK9" s="194"/>
      <c r="RYQ9" s="192"/>
      <c r="RYR9" s="193"/>
      <c r="RYS9" s="192"/>
      <c r="RYT9" s="194"/>
      <c r="RYZ9" s="192"/>
      <c r="RZA9" s="193"/>
      <c r="RZB9" s="192"/>
      <c r="RZC9" s="194"/>
      <c r="RZI9" s="192"/>
      <c r="RZJ9" s="193"/>
      <c r="RZK9" s="192"/>
      <c r="RZL9" s="194"/>
      <c r="RZR9" s="192"/>
      <c r="RZS9" s="193"/>
      <c r="RZT9" s="192"/>
      <c r="RZU9" s="194"/>
      <c r="SAA9" s="192"/>
      <c r="SAB9" s="193"/>
      <c r="SAC9" s="192"/>
      <c r="SAD9" s="194"/>
      <c r="SAJ9" s="192"/>
      <c r="SAK9" s="193"/>
      <c r="SAL9" s="192"/>
      <c r="SAM9" s="194"/>
      <c r="SAS9" s="192"/>
      <c r="SAT9" s="193"/>
      <c r="SAU9" s="192"/>
      <c r="SAV9" s="194"/>
      <c r="SBB9" s="192"/>
      <c r="SBC9" s="193"/>
      <c r="SBD9" s="192"/>
      <c r="SBE9" s="194"/>
      <c r="SBK9" s="192"/>
      <c r="SBL9" s="193"/>
      <c r="SBM9" s="192"/>
      <c r="SBN9" s="194"/>
      <c r="SBT9" s="192"/>
      <c r="SBU9" s="193"/>
      <c r="SBV9" s="192"/>
      <c r="SBW9" s="194"/>
      <c r="SCC9" s="192"/>
      <c r="SCD9" s="193"/>
      <c r="SCE9" s="192"/>
      <c r="SCF9" s="194"/>
      <c r="SCL9" s="192"/>
      <c r="SCM9" s="193"/>
      <c r="SCN9" s="192"/>
      <c r="SCO9" s="194"/>
      <c r="SCU9" s="192"/>
      <c r="SCV9" s="193"/>
      <c r="SCW9" s="192"/>
      <c r="SCX9" s="194"/>
      <c r="SDD9" s="192"/>
      <c r="SDE9" s="193"/>
      <c r="SDF9" s="192"/>
      <c r="SDG9" s="194"/>
      <c r="SDM9" s="192"/>
      <c r="SDN9" s="193"/>
      <c r="SDO9" s="192"/>
      <c r="SDP9" s="194"/>
      <c r="SDV9" s="192"/>
      <c r="SDW9" s="193"/>
      <c r="SDX9" s="192"/>
      <c r="SDY9" s="194"/>
      <c r="SEE9" s="192"/>
      <c r="SEF9" s="193"/>
      <c r="SEG9" s="192"/>
      <c r="SEH9" s="194"/>
      <c r="SEN9" s="192"/>
      <c r="SEO9" s="193"/>
      <c r="SEP9" s="192"/>
      <c r="SEQ9" s="194"/>
      <c r="SEW9" s="192"/>
      <c r="SEX9" s="193"/>
      <c r="SEY9" s="192"/>
      <c r="SEZ9" s="194"/>
      <c r="SFF9" s="192"/>
      <c r="SFG9" s="193"/>
      <c r="SFH9" s="192"/>
      <c r="SFI9" s="194"/>
      <c r="SFO9" s="192"/>
      <c r="SFP9" s="193"/>
      <c r="SFQ9" s="192"/>
      <c r="SFR9" s="194"/>
      <c r="SFX9" s="192"/>
      <c r="SFY9" s="193"/>
      <c r="SFZ9" s="192"/>
      <c r="SGA9" s="194"/>
      <c r="SGG9" s="192"/>
      <c r="SGH9" s="193"/>
      <c r="SGI9" s="192"/>
      <c r="SGJ9" s="194"/>
      <c r="SGP9" s="192"/>
      <c r="SGQ9" s="193"/>
      <c r="SGR9" s="192"/>
      <c r="SGS9" s="194"/>
      <c r="SGY9" s="192"/>
      <c r="SGZ9" s="193"/>
      <c r="SHA9" s="192"/>
      <c r="SHB9" s="194"/>
      <c r="SHH9" s="192"/>
      <c r="SHI9" s="193"/>
      <c r="SHJ9" s="192"/>
      <c r="SHK9" s="194"/>
      <c r="SHQ9" s="192"/>
      <c r="SHR9" s="193"/>
      <c r="SHS9" s="192"/>
      <c r="SHT9" s="194"/>
      <c r="SHZ9" s="192"/>
      <c r="SIA9" s="193"/>
      <c r="SIB9" s="192"/>
      <c r="SIC9" s="194"/>
      <c r="SII9" s="192"/>
      <c r="SIJ9" s="193"/>
      <c r="SIK9" s="192"/>
      <c r="SIL9" s="194"/>
      <c r="SIR9" s="192"/>
      <c r="SIS9" s="193"/>
      <c r="SIT9" s="192"/>
      <c r="SIU9" s="194"/>
      <c r="SJA9" s="192"/>
      <c r="SJB9" s="193"/>
      <c r="SJC9" s="192"/>
      <c r="SJD9" s="194"/>
      <c r="SJJ9" s="192"/>
      <c r="SJK9" s="193"/>
      <c r="SJL9" s="192"/>
      <c r="SJM9" s="194"/>
      <c r="SJS9" s="192"/>
      <c r="SJT9" s="193"/>
      <c r="SJU9" s="192"/>
      <c r="SJV9" s="194"/>
      <c r="SKB9" s="192"/>
      <c r="SKC9" s="193"/>
      <c r="SKD9" s="192"/>
      <c r="SKE9" s="194"/>
      <c r="SKK9" s="192"/>
      <c r="SKL9" s="193"/>
      <c r="SKM9" s="192"/>
      <c r="SKN9" s="194"/>
      <c r="SKT9" s="192"/>
      <c r="SKU9" s="193"/>
      <c r="SKV9" s="192"/>
      <c r="SKW9" s="194"/>
      <c r="SLC9" s="192"/>
      <c r="SLD9" s="193"/>
      <c r="SLE9" s="192"/>
      <c r="SLF9" s="194"/>
      <c r="SLL9" s="192"/>
      <c r="SLM9" s="193"/>
      <c r="SLN9" s="192"/>
      <c r="SLO9" s="194"/>
      <c r="SLU9" s="192"/>
      <c r="SLV9" s="193"/>
      <c r="SLW9" s="192"/>
      <c r="SLX9" s="194"/>
      <c r="SMD9" s="192"/>
      <c r="SME9" s="193"/>
      <c r="SMF9" s="192"/>
      <c r="SMG9" s="194"/>
      <c r="SMM9" s="192"/>
      <c r="SMN9" s="193"/>
      <c r="SMO9" s="192"/>
      <c r="SMP9" s="194"/>
      <c r="SMV9" s="192"/>
      <c r="SMW9" s="193"/>
      <c r="SMX9" s="192"/>
      <c r="SMY9" s="194"/>
      <c r="SNE9" s="192"/>
      <c r="SNF9" s="193"/>
      <c r="SNG9" s="192"/>
      <c r="SNH9" s="194"/>
      <c r="SNN9" s="192"/>
      <c r="SNO9" s="193"/>
      <c r="SNP9" s="192"/>
      <c r="SNQ9" s="194"/>
      <c r="SNW9" s="192"/>
      <c r="SNX9" s="193"/>
      <c r="SNY9" s="192"/>
      <c r="SNZ9" s="194"/>
      <c r="SOF9" s="192"/>
      <c r="SOG9" s="193"/>
      <c r="SOH9" s="192"/>
      <c r="SOI9" s="194"/>
      <c r="SOO9" s="192"/>
      <c r="SOP9" s="193"/>
      <c r="SOQ9" s="192"/>
      <c r="SOR9" s="194"/>
      <c r="SOX9" s="192"/>
      <c r="SOY9" s="193"/>
      <c r="SOZ9" s="192"/>
      <c r="SPA9" s="194"/>
      <c r="SPG9" s="192"/>
      <c r="SPH9" s="193"/>
      <c r="SPI9" s="192"/>
      <c r="SPJ9" s="194"/>
      <c r="SPP9" s="192"/>
      <c r="SPQ9" s="193"/>
      <c r="SPR9" s="192"/>
      <c r="SPS9" s="194"/>
      <c r="SPY9" s="192"/>
      <c r="SPZ9" s="193"/>
      <c r="SQA9" s="192"/>
      <c r="SQB9" s="194"/>
      <c r="SQH9" s="192"/>
      <c r="SQI9" s="193"/>
      <c r="SQJ9" s="192"/>
      <c r="SQK9" s="194"/>
      <c r="SQQ9" s="192"/>
      <c r="SQR9" s="193"/>
      <c r="SQS9" s="192"/>
      <c r="SQT9" s="194"/>
      <c r="SQZ9" s="192"/>
      <c r="SRA9" s="193"/>
      <c r="SRB9" s="192"/>
      <c r="SRC9" s="194"/>
      <c r="SRI9" s="192"/>
      <c r="SRJ9" s="193"/>
      <c r="SRK9" s="192"/>
      <c r="SRL9" s="194"/>
      <c r="SRR9" s="192"/>
      <c r="SRS9" s="193"/>
      <c r="SRT9" s="192"/>
      <c r="SRU9" s="194"/>
      <c r="SSA9" s="192"/>
      <c r="SSB9" s="193"/>
      <c r="SSC9" s="192"/>
      <c r="SSD9" s="194"/>
      <c r="SSJ9" s="192"/>
      <c r="SSK9" s="193"/>
      <c r="SSL9" s="192"/>
      <c r="SSM9" s="194"/>
      <c r="SSS9" s="192"/>
      <c r="SST9" s="193"/>
      <c r="SSU9" s="192"/>
      <c r="SSV9" s="194"/>
      <c r="STB9" s="192"/>
      <c r="STC9" s="193"/>
      <c r="STD9" s="192"/>
      <c r="STE9" s="194"/>
      <c r="STK9" s="192"/>
      <c r="STL9" s="193"/>
      <c r="STM9" s="192"/>
      <c r="STN9" s="194"/>
      <c r="STT9" s="192"/>
      <c r="STU9" s="193"/>
      <c r="STV9" s="192"/>
      <c r="STW9" s="194"/>
      <c r="SUC9" s="192"/>
      <c r="SUD9" s="193"/>
      <c r="SUE9" s="192"/>
      <c r="SUF9" s="194"/>
      <c r="SUL9" s="192"/>
      <c r="SUM9" s="193"/>
      <c r="SUN9" s="192"/>
      <c r="SUO9" s="194"/>
      <c r="SUU9" s="192"/>
      <c r="SUV9" s="193"/>
      <c r="SUW9" s="192"/>
      <c r="SUX9" s="194"/>
      <c r="SVD9" s="192"/>
      <c r="SVE9" s="193"/>
      <c r="SVF9" s="192"/>
      <c r="SVG9" s="194"/>
      <c r="SVM9" s="192"/>
      <c r="SVN9" s="193"/>
      <c r="SVO9" s="192"/>
      <c r="SVP9" s="194"/>
      <c r="SVV9" s="192"/>
      <c r="SVW9" s="193"/>
      <c r="SVX9" s="192"/>
      <c r="SVY9" s="194"/>
      <c r="SWE9" s="192"/>
      <c r="SWF9" s="193"/>
      <c r="SWG9" s="192"/>
      <c r="SWH9" s="194"/>
      <c r="SWN9" s="192"/>
      <c r="SWO9" s="193"/>
      <c r="SWP9" s="192"/>
      <c r="SWQ9" s="194"/>
      <c r="SWW9" s="192"/>
      <c r="SWX9" s="193"/>
      <c r="SWY9" s="192"/>
      <c r="SWZ9" s="194"/>
      <c r="SXF9" s="192"/>
      <c r="SXG9" s="193"/>
      <c r="SXH9" s="192"/>
      <c r="SXI9" s="194"/>
      <c r="SXO9" s="192"/>
      <c r="SXP9" s="193"/>
      <c r="SXQ9" s="192"/>
      <c r="SXR9" s="194"/>
      <c r="SXX9" s="192"/>
      <c r="SXY9" s="193"/>
      <c r="SXZ9" s="192"/>
      <c r="SYA9" s="194"/>
      <c r="SYG9" s="192"/>
      <c r="SYH9" s="193"/>
      <c r="SYI9" s="192"/>
      <c r="SYJ9" s="194"/>
      <c r="SYP9" s="192"/>
      <c r="SYQ9" s="193"/>
      <c r="SYR9" s="192"/>
      <c r="SYS9" s="194"/>
      <c r="SYY9" s="192"/>
      <c r="SYZ9" s="193"/>
      <c r="SZA9" s="192"/>
      <c r="SZB9" s="194"/>
      <c r="SZH9" s="192"/>
      <c r="SZI9" s="193"/>
      <c r="SZJ9" s="192"/>
      <c r="SZK9" s="194"/>
      <c r="SZQ9" s="192"/>
      <c r="SZR9" s="193"/>
      <c r="SZS9" s="192"/>
      <c r="SZT9" s="194"/>
      <c r="SZZ9" s="192"/>
      <c r="TAA9" s="193"/>
      <c r="TAB9" s="192"/>
      <c r="TAC9" s="194"/>
      <c r="TAI9" s="192"/>
      <c r="TAJ9" s="193"/>
      <c r="TAK9" s="192"/>
      <c r="TAL9" s="194"/>
      <c r="TAR9" s="192"/>
      <c r="TAS9" s="193"/>
      <c r="TAT9" s="192"/>
      <c r="TAU9" s="194"/>
      <c r="TBA9" s="192"/>
      <c r="TBB9" s="193"/>
      <c r="TBC9" s="192"/>
      <c r="TBD9" s="194"/>
      <c r="TBJ9" s="192"/>
      <c r="TBK9" s="193"/>
      <c r="TBL9" s="192"/>
      <c r="TBM9" s="194"/>
      <c r="TBS9" s="192"/>
      <c r="TBT9" s="193"/>
      <c r="TBU9" s="192"/>
      <c r="TBV9" s="194"/>
      <c r="TCB9" s="192"/>
      <c r="TCC9" s="193"/>
      <c r="TCD9" s="192"/>
      <c r="TCE9" s="194"/>
      <c r="TCK9" s="192"/>
      <c r="TCL9" s="193"/>
      <c r="TCM9" s="192"/>
      <c r="TCN9" s="194"/>
      <c r="TCT9" s="192"/>
      <c r="TCU9" s="193"/>
      <c r="TCV9" s="192"/>
      <c r="TCW9" s="194"/>
      <c r="TDC9" s="192"/>
      <c r="TDD9" s="193"/>
      <c r="TDE9" s="192"/>
      <c r="TDF9" s="194"/>
      <c r="TDL9" s="192"/>
      <c r="TDM9" s="193"/>
      <c r="TDN9" s="192"/>
      <c r="TDO9" s="194"/>
      <c r="TDU9" s="192"/>
      <c r="TDV9" s="193"/>
      <c r="TDW9" s="192"/>
      <c r="TDX9" s="194"/>
      <c r="TED9" s="192"/>
      <c r="TEE9" s="193"/>
      <c r="TEF9" s="192"/>
      <c r="TEG9" s="194"/>
      <c r="TEM9" s="192"/>
      <c r="TEN9" s="193"/>
      <c r="TEO9" s="192"/>
      <c r="TEP9" s="194"/>
      <c r="TEV9" s="192"/>
      <c r="TEW9" s="193"/>
      <c r="TEX9" s="192"/>
      <c r="TEY9" s="194"/>
      <c r="TFE9" s="192"/>
      <c r="TFF9" s="193"/>
      <c r="TFG9" s="192"/>
      <c r="TFH9" s="194"/>
      <c r="TFN9" s="192"/>
      <c r="TFO9" s="193"/>
      <c r="TFP9" s="192"/>
      <c r="TFQ9" s="194"/>
      <c r="TFW9" s="192"/>
      <c r="TFX9" s="193"/>
      <c r="TFY9" s="192"/>
      <c r="TFZ9" s="194"/>
      <c r="TGF9" s="192"/>
      <c r="TGG9" s="193"/>
      <c r="TGH9" s="192"/>
      <c r="TGI9" s="194"/>
      <c r="TGO9" s="192"/>
      <c r="TGP9" s="193"/>
      <c r="TGQ9" s="192"/>
      <c r="TGR9" s="194"/>
      <c r="TGX9" s="192"/>
      <c r="TGY9" s="193"/>
      <c r="TGZ9" s="192"/>
      <c r="THA9" s="194"/>
      <c r="THG9" s="192"/>
      <c r="THH9" s="193"/>
      <c r="THI9" s="192"/>
      <c r="THJ9" s="194"/>
      <c r="THP9" s="192"/>
      <c r="THQ9" s="193"/>
      <c r="THR9" s="192"/>
      <c r="THS9" s="194"/>
      <c r="THY9" s="192"/>
      <c r="THZ9" s="193"/>
      <c r="TIA9" s="192"/>
      <c r="TIB9" s="194"/>
      <c r="TIH9" s="192"/>
      <c r="TII9" s="193"/>
      <c r="TIJ9" s="192"/>
      <c r="TIK9" s="194"/>
      <c r="TIQ9" s="192"/>
      <c r="TIR9" s="193"/>
      <c r="TIS9" s="192"/>
      <c r="TIT9" s="194"/>
      <c r="TIZ9" s="192"/>
      <c r="TJA9" s="193"/>
      <c r="TJB9" s="192"/>
      <c r="TJC9" s="194"/>
      <c r="TJI9" s="192"/>
      <c r="TJJ9" s="193"/>
      <c r="TJK9" s="192"/>
      <c r="TJL9" s="194"/>
      <c r="TJR9" s="192"/>
      <c r="TJS9" s="193"/>
      <c r="TJT9" s="192"/>
      <c r="TJU9" s="194"/>
      <c r="TKA9" s="192"/>
      <c r="TKB9" s="193"/>
      <c r="TKC9" s="192"/>
      <c r="TKD9" s="194"/>
      <c r="TKJ9" s="192"/>
      <c r="TKK9" s="193"/>
      <c r="TKL9" s="192"/>
      <c r="TKM9" s="194"/>
      <c r="TKS9" s="192"/>
      <c r="TKT9" s="193"/>
      <c r="TKU9" s="192"/>
      <c r="TKV9" s="194"/>
      <c r="TLB9" s="192"/>
      <c r="TLC9" s="193"/>
      <c r="TLD9" s="192"/>
      <c r="TLE9" s="194"/>
      <c r="TLK9" s="192"/>
      <c r="TLL9" s="193"/>
      <c r="TLM9" s="192"/>
      <c r="TLN9" s="194"/>
      <c r="TLT9" s="192"/>
      <c r="TLU9" s="193"/>
      <c r="TLV9" s="192"/>
      <c r="TLW9" s="194"/>
      <c r="TMC9" s="192"/>
      <c r="TMD9" s="193"/>
      <c r="TME9" s="192"/>
      <c r="TMF9" s="194"/>
      <c r="TML9" s="192"/>
      <c r="TMM9" s="193"/>
      <c r="TMN9" s="192"/>
      <c r="TMO9" s="194"/>
      <c r="TMU9" s="192"/>
      <c r="TMV9" s="193"/>
      <c r="TMW9" s="192"/>
      <c r="TMX9" s="194"/>
      <c r="TND9" s="192"/>
      <c r="TNE9" s="193"/>
      <c r="TNF9" s="192"/>
      <c r="TNG9" s="194"/>
      <c r="TNM9" s="192"/>
      <c r="TNN9" s="193"/>
      <c r="TNO9" s="192"/>
      <c r="TNP9" s="194"/>
      <c r="TNV9" s="192"/>
      <c r="TNW9" s="193"/>
      <c r="TNX9" s="192"/>
      <c r="TNY9" s="194"/>
      <c r="TOE9" s="192"/>
      <c r="TOF9" s="193"/>
      <c r="TOG9" s="192"/>
      <c r="TOH9" s="194"/>
      <c r="TON9" s="192"/>
      <c r="TOO9" s="193"/>
      <c r="TOP9" s="192"/>
      <c r="TOQ9" s="194"/>
      <c r="TOW9" s="192"/>
      <c r="TOX9" s="193"/>
      <c r="TOY9" s="192"/>
      <c r="TOZ9" s="194"/>
      <c r="TPF9" s="192"/>
      <c r="TPG9" s="193"/>
      <c r="TPH9" s="192"/>
      <c r="TPI9" s="194"/>
      <c r="TPO9" s="192"/>
      <c r="TPP9" s="193"/>
      <c r="TPQ9" s="192"/>
      <c r="TPR9" s="194"/>
      <c r="TPX9" s="192"/>
      <c r="TPY9" s="193"/>
      <c r="TPZ9" s="192"/>
      <c r="TQA9" s="194"/>
      <c r="TQG9" s="192"/>
      <c r="TQH9" s="193"/>
      <c r="TQI9" s="192"/>
      <c r="TQJ9" s="194"/>
      <c r="TQP9" s="192"/>
      <c r="TQQ9" s="193"/>
      <c r="TQR9" s="192"/>
      <c r="TQS9" s="194"/>
      <c r="TQY9" s="192"/>
      <c r="TQZ9" s="193"/>
      <c r="TRA9" s="192"/>
      <c r="TRB9" s="194"/>
      <c r="TRH9" s="192"/>
      <c r="TRI9" s="193"/>
      <c r="TRJ9" s="192"/>
      <c r="TRK9" s="194"/>
      <c r="TRQ9" s="192"/>
      <c r="TRR9" s="193"/>
      <c r="TRS9" s="192"/>
      <c r="TRT9" s="194"/>
      <c r="TRZ9" s="192"/>
      <c r="TSA9" s="193"/>
      <c r="TSB9" s="192"/>
      <c r="TSC9" s="194"/>
      <c r="TSI9" s="192"/>
      <c r="TSJ9" s="193"/>
      <c r="TSK9" s="192"/>
      <c r="TSL9" s="194"/>
      <c r="TSR9" s="192"/>
      <c r="TSS9" s="193"/>
      <c r="TST9" s="192"/>
      <c r="TSU9" s="194"/>
      <c r="TTA9" s="192"/>
      <c r="TTB9" s="193"/>
      <c r="TTC9" s="192"/>
      <c r="TTD9" s="194"/>
      <c r="TTJ9" s="192"/>
      <c r="TTK9" s="193"/>
      <c r="TTL9" s="192"/>
      <c r="TTM9" s="194"/>
      <c r="TTS9" s="192"/>
      <c r="TTT9" s="193"/>
      <c r="TTU9" s="192"/>
      <c r="TTV9" s="194"/>
      <c r="TUB9" s="192"/>
      <c r="TUC9" s="193"/>
      <c r="TUD9" s="192"/>
      <c r="TUE9" s="194"/>
      <c r="TUK9" s="192"/>
      <c r="TUL9" s="193"/>
      <c r="TUM9" s="192"/>
      <c r="TUN9" s="194"/>
      <c r="TUT9" s="192"/>
      <c r="TUU9" s="193"/>
      <c r="TUV9" s="192"/>
      <c r="TUW9" s="194"/>
      <c r="TVC9" s="192"/>
      <c r="TVD9" s="193"/>
      <c r="TVE9" s="192"/>
      <c r="TVF9" s="194"/>
      <c r="TVL9" s="192"/>
      <c r="TVM9" s="193"/>
      <c r="TVN9" s="192"/>
      <c r="TVO9" s="194"/>
      <c r="TVU9" s="192"/>
      <c r="TVV9" s="193"/>
      <c r="TVW9" s="192"/>
      <c r="TVX9" s="194"/>
      <c r="TWD9" s="192"/>
      <c r="TWE9" s="193"/>
      <c r="TWF9" s="192"/>
      <c r="TWG9" s="194"/>
      <c r="TWM9" s="192"/>
      <c r="TWN9" s="193"/>
      <c r="TWO9" s="192"/>
      <c r="TWP9" s="194"/>
      <c r="TWV9" s="192"/>
      <c r="TWW9" s="193"/>
      <c r="TWX9" s="192"/>
      <c r="TWY9" s="194"/>
      <c r="TXE9" s="192"/>
      <c r="TXF9" s="193"/>
      <c r="TXG9" s="192"/>
      <c r="TXH9" s="194"/>
      <c r="TXN9" s="192"/>
      <c r="TXO9" s="193"/>
      <c r="TXP9" s="192"/>
      <c r="TXQ9" s="194"/>
      <c r="TXW9" s="192"/>
      <c r="TXX9" s="193"/>
      <c r="TXY9" s="192"/>
      <c r="TXZ9" s="194"/>
      <c r="TYF9" s="192"/>
      <c r="TYG9" s="193"/>
      <c r="TYH9" s="192"/>
      <c r="TYI9" s="194"/>
      <c r="TYO9" s="192"/>
      <c r="TYP9" s="193"/>
      <c r="TYQ9" s="192"/>
      <c r="TYR9" s="194"/>
      <c r="TYX9" s="192"/>
      <c r="TYY9" s="193"/>
      <c r="TYZ9" s="192"/>
      <c r="TZA9" s="194"/>
      <c r="TZG9" s="192"/>
      <c r="TZH9" s="193"/>
      <c r="TZI9" s="192"/>
      <c r="TZJ9" s="194"/>
      <c r="TZP9" s="192"/>
      <c r="TZQ9" s="193"/>
      <c r="TZR9" s="192"/>
      <c r="TZS9" s="194"/>
      <c r="TZY9" s="192"/>
      <c r="TZZ9" s="193"/>
      <c r="UAA9" s="192"/>
      <c r="UAB9" s="194"/>
      <c r="UAH9" s="192"/>
      <c r="UAI9" s="193"/>
      <c r="UAJ9" s="192"/>
      <c r="UAK9" s="194"/>
      <c r="UAQ9" s="192"/>
      <c r="UAR9" s="193"/>
      <c r="UAS9" s="192"/>
      <c r="UAT9" s="194"/>
      <c r="UAZ9" s="192"/>
      <c r="UBA9" s="193"/>
      <c r="UBB9" s="192"/>
      <c r="UBC9" s="194"/>
      <c r="UBI9" s="192"/>
      <c r="UBJ9" s="193"/>
      <c r="UBK9" s="192"/>
      <c r="UBL9" s="194"/>
      <c r="UBR9" s="192"/>
      <c r="UBS9" s="193"/>
      <c r="UBT9" s="192"/>
      <c r="UBU9" s="194"/>
      <c r="UCA9" s="192"/>
      <c r="UCB9" s="193"/>
      <c r="UCC9" s="192"/>
      <c r="UCD9" s="194"/>
      <c r="UCJ9" s="192"/>
      <c r="UCK9" s="193"/>
      <c r="UCL9" s="192"/>
      <c r="UCM9" s="194"/>
      <c r="UCS9" s="192"/>
      <c r="UCT9" s="193"/>
      <c r="UCU9" s="192"/>
      <c r="UCV9" s="194"/>
      <c r="UDB9" s="192"/>
      <c r="UDC9" s="193"/>
      <c r="UDD9" s="192"/>
      <c r="UDE9" s="194"/>
      <c r="UDK9" s="192"/>
      <c r="UDL9" s="193"/>
      <c r="UDM9" s="192"/>
      <c r="UDN9" s="194"/>
      <c r="UDT9" s="192"/>
      <c r="UDU9" s="193"/>
      <c r="UDV9" s="192"/>
      <c r="UDW9" s="194"/>
      <c r="UEC9" s="192"/>
      <c r="UED9" s="193"/>
      <c r="UEE9" s="192"/>
      <c r="UEF9" s="194"/>
      <c r="UEL9" s="192"/>
      <c r="UEM9" s="193"/>
      <c r="UEN9" s="192"/>
      <c r="UEO9" s="194"/>
      <c r="UEU9" s="192"/>
      <c r="UEV9" s="193"/>
      <c r="UEW9" s="192"/>
      <c r="UEX9" s="194"/>
      <c r="UFD9" s="192"/>
      <c r="UFE9" s="193"/>
      <c r="UFF9" s="192"/>
      <c r="UFG9" s="194"/>
      <c r="UFM9" s="192"/>
      <c r="UFN9" s="193"/>
      <c r="UFO9" s="192"/>
      <c r="UFP9" s="194"/>
      <c r="UFV9" s="192"/>
      <c r="UFW9" s="193"/>
      <c r="UFX9" s="192"/>
      <c r="UFY9" s="194"/>
      <c r="UGE9" s="192"/>
      <c r="UGF9" s="193"/>
      <c r="UGG9" s="192"/>
      <c r="UGH9" s="194"/>
      <c r="UGN9" s="192"/>
      <c r="UGO9" s="193"/>
      <c r="UGP9" s="192"/>
      <c r="UGQ9" s="194"/>
      <c r="UGW9" s="192"/>
      <c r="UGX9" s="193"/>
      <c r="UGY9" s="192"/>
      <c r="UGZ9" s="194"/>
      <c r="UHF9" s="192"/>
      <c r="UHG9" s="193"/>
      <c r="UHH9" s="192"/>
      <c r="UHI9" s="194"/>
      <c r="UHO9" s="192"/>
      <c r="UHP9" s="193"/>
      <c r="UHQ9" s="192"/>
      <c r="UHR9" s="194"/>
      <c r="UHX9" s="192"/>
      <c r="UHY9" s="193"/>
      <c r="UHZ9" s="192"/>
      <c r="UIA9" s="194"/>
      <c r="UIG9" s="192"/>
      <c r="UIH9" s="193"/>
      <c r="UII9" s="192"/>
      <c r="UIJ9" s="194"/>
      <c r="UIP9" s="192"/>
      <c r="UIQ9" s="193"/>
      <c r="UIR9" s="192"/>
      <c r="UIS9" s="194"/>
      <c r="UIY9" s="192"/>
      <c r="UIZ9" s="193"/>
      <c r="UJA9" s="192"/>
      <c r="UJB9" s="194"/>
      <c r="UJH9" s="192"/>
      <c r="UJI9" s="193"/>
      <c r="UJJ9" s="192"/>
      <c r="UJK9" s="194"/>
      <c r="UJQ9" s="192"/>
      <c r="UJR9" s="193"/>
      <c r="UJS9" s="192"/>
      <c r="UJT9" s="194"/>
      <c r="UJZ9" s="192"/>
      <c r="UKA9" s="193"/>
      <c r="UKB9" s="192"/>
      <c r="UKC9" s="194"/>
      <c r="UKI9" s="192"/>
      <c r="UKJ9" s="193"/>
      <c r="UKK9" s="192"/>
      <c r="UKL9" s="194"/>
      <c r="UKR9" s="192"/>
      <c r="UKS9" s="193"/>
      <c r="UKT9" s="192"/>
      <c r="UKU9" s="194"/>
      <c r="ULA9" s="192"/>
      <c r="ULB9" s="193"/>
      <c r="ULC9" s="192"/>
      <c r="ULD9" s="194"/>
      <c r="ULJ9" s="192"/>
      <c r="ULK9" s="193"/>
      <c r="ULL9" s="192"/>
      <c r="ULM9" s="194"/>
      <c r="ULS9" s="192"/>
      <c r="ULT9" s="193"/>
      <c r="ULU9" s="192"/>
      <c r="ULV9" s="194"/>
      <c r="UMB9" s="192"/>
      <c r="UMC9" s="193"/>
      <c r="UMD9" s="192"/>
      <c r="UME9" s="194"/>
      <c r="UMK9" s="192"/>
      <c r="UML9" s="193"/>
      <c r="UMM9" s="192"/>
      <c r="UMN9" s="194"/>
      <c r="UMT9" s="192"/>
      <c r="UMU9" s="193"/>
      <c r="UMV9" s="192"/>
      <c r="UMW9" s="194"/>
      <c r="UNC9" s="192"/>
      <c r="UND9" s="193"/>
      <c r="UNE9" s="192"/>
      <c r="UNF9" s="194"/>
      <c r="UNL9" s="192"/>
      <c r="UNM9" s="193"/>
      <c r="UNN9" s="192"/>
      <c r="UNO9" s="194"/>
      <c r="UNU9" s="192"/>
      <c r="UNV9" s="193"/>
      <c r="UNW9" s="192"/>
      <c r="UNX9" s="194"/>
      <c r="UOD9" s="192"/>
      <c r="UOE9" s="193"/>
      <c r="UOF9" s="192"/>
      <c r="UOG9" s="194"/>
      <c r="UOM9" s="192"/>
      <c r="UON9" s="193"/>
      <c r="UOO9" s="192"/>
      <c r="UOP9" s="194"/>
      <c r="UOV9" s="192"/>
      <c r="UOW9" s="193"/>
      <c r="UOX9" s="192"/>
      <c r="UOY9" s="194"/>
      <c r="UPE9" s="192"/>
      <c r="UPF9" s="193"/>
      <c r="UPG9" s="192"/>
      <c r="UPH9" s="194"/>
      <c r="UPN9" s="192"/>
      <c r="UPO9" s="193"/>
      <c r="UPP9" s="192"/>
      <c r="UPQ9" s="194"/>
      <c r="UPW9" s="192"/>
      <c r="UPX9" s="193"/>
      <c r="UPY9" s="192"/>
      <c r="UPZ9" s="194"/>
      <c r="UQF9" s="192"/>
      <c r="UQG9" s="193"/>
      <c r="UQH9" s="192"/>
      <c r="UQI9" s="194"/>
      <c r="UQO9" s="192"/>
      <c r="UQP9" s="193"/>
      <c r="UQQ9" s="192"/>
      <c r="UQR9" s="194"/>
      <c r="UQX9" s="192"/>
      <c r="UQY9" s="193"/>
      <c r="UQZ9" s="192"/>
      <c r="URA9" s="194"/>
      <c r="URG9" s="192"/>
      <c r="URH9" s="193"/>
      <c r="URI9" s="192"/>
      <c r="URJ9" s="194"/>
      <c r="URP9" s="192"/>
      <c r="URQ9" s="193"/>
      <c r="URR9" s="192"/>
      <c r="URS9" s="194"/>
      <c r="URY9" s="192"/>
      <c r="URZ9" s="193"/>
      <c r="USA9" s="192"/>
      <c r="USB9" s="194"/>
      <c r="USH9" s="192"/>
      <c r="USI9" s="193"/>
      <c r="USJ9" s="192"/>
      <c r="USK9" s="194"/>
      <c r="USQ9" s="192"/>
      <c r="USR9" s="193"/>
      <c r="USS9" s="192"/>
      <c r="UST9" s="194"/>
      <c r="USZ9" s="192"/>
      <c r="UTA9" s="193"/>
      <c r="UTB9" s="192"/>
      <c r="UTC9" s="194"/>
      <c r="UTI9" s="192"/>
      <c r="UTJ9" s="193"/>
      <c r="UTK9" s="192"/>
      <c r="UTL9" s="194"/>
      <c r="UTR9" s="192"/>
      <c r="UTS9" s="193"/>
      <c r="UTT9" s="192"/>
      <c r="UTU9" s="194"/>
      <c r="UUA9" s="192"/>
      <c r="UUB9" s="193"/>
      <c r="UUC9" s="192"/>
      <c r="UUD9" s="194"/>
      <c r="UUJ9" s="192"/>
      <c r="UUK9" s="193"/>
      <c r="UUL9" s="192"/>
      <c r="UUM9" s="194"/>
      <c r="UUS9" s="192"/>
      <c r="UUT9" s="193"/>
      <c r="UUU9" s="192"/>
      <c r="UUV9" s="194"/>
      <c r="UVB9" s="192"/>
      <c r="UVC9" s="193"/>
      <c r="UVD9" s="192"/>
      <c r="UVE9" s="194"/>
      <c r="UVK9" s="192"/>
      <c r="UVL9" s="193"/>
      <c r="UVM9" s="192"/>
      <c r="UVN9" s="194"/>
      <c r="UVT9" s="192"/>
      <c r="UVU9" s="193"/>
      <c r="UVV9" s="192"/>
      <c r="UVW9" s="194"/>
      <c r="UWC9" s="192"/>
      <c r="UWD9" s="193"/>
      <c r="UWE9" s="192"/>
      <c r="UWF9" s="194"/>
      <c r="UWL9" s="192"/>
      <c r="UWM9" s="193"/>
      <c r="UWN9" s="192"/>
      <c r="UWO9" s="194"/>
      <c r="UWU9" s="192"/>
      <c r="UWV9" s="193"/>
      <c r="UWW9" s="192"/>
      <c r="UWX9" s="194"/>
      <c r="UXD9" s="192"/>
      <c r="UXE9" s="193"/>
      <c r="UXF9" s="192"/>
      <c r="UXG9" s="194"/>
      <c r="UXM9" s="192"/>
      <c r="UXN9" s="193"/>
      <c r="UXO9" s="192"/>
      <c r="UXP9" s="194"/>
      <c r="UXV9" s="192"/>
      <c r="UXW9" s="193"/>
      <c r="UXX9" s="192"/>
      <c r="UXY9" s="194"/>
      <c r="UYE9" s="192"/>
      <c r="UYF9" s="193"/>
      <c r="UYG9" s="192"/>
      <c r="UYH9" s="194"/>
      <c r="UYN9" s="192"/>
      <c r="UYO9" s="193"/>
      <c r="UYP9" s="192"/>
      <c r="UYQ9" s="194"/>
      <c r="UYW9" s="192"/>
      <c r="UYX9" s="193"/>
      <c r="UYY9" s="192"/>
      <c r="UYZ9" s="194"/>
      <c r="UZF9" s="192"/>
      <c r="UZG9" s="193"/>
      <c r="UZH9" s="192"/>
      <c r="UZI9" s="194"/>
      <c r="UZO9" s="192"/>
      <c r="UZP9" s="193"/>
      <c r="UZQ9" s="192"/>
      <c r="UZR9" s="194"/>
      <c r="UZX9" s="192"/>
      <c r="UZY9" s="193"/>
      <c r="UZZ9" s="192"/>
      <c r="VAA9" s="194"/>
      <c r="VAG9" s="192"/>
      <c r="VAH9" s="193"/>
      <c r="VAI9" s="192"/>
      <c r="VAJ9" s="194"/>
      <c r="VAP9" s="192"/>
      <c r="VAQ9" s="193"/>
      <c r="VAR9" s="192"/>
      <c r="VAS9" s="194"/>
      <c r="VAY9" s="192"/>
      <c r="VAZ9" s="193"/>
      <c r="VBA9" s="192"/>
      <c r="VBB9" s="194"/>
      <c r="VBH9" s="192"/>
      <c r="VBI9" s="193"/>
      <c r="VBJ9" s="192"/>
      <c r="VBK9" s="194"/>
      <c r="VBQ9" s="192"/>
      <c r="VBR9" s="193"/>
      <c r="VBS9" s="192"/>
      <c r="VBT9" s="194"/>
      <c r="VBZ9" s="192"/>
      <c r="VCA9" s="193"/>
      <c r="VCB9" s="192"/>
      <c r="VCC9" s="194"/>
      <c r="VCI9" s="192"/>
      <c r="VCJ9" s="193"/>
      <c r="VCK9" s="192"/>
      <c r="VCL9" s="194"/>
      <c r="VCR9" s="192"/>
      <c r="VCS9" s="193"/>
      <c r="VCT9" s="192"/>
      <c r="VCU9" s="194"/>
      <c r="VDA9" s="192"/>
      <c r="VDB9" s="193"/>
      <c r="VDC9" s="192"/>
      <c r="VDD9" s="194"/>
      <c r="VDJ9" s="192"/>
      <c r="VDK9" s="193"/>
      <c r="VDL9" s="192"/>
      <c r="VDM9" s="194"/>
      <c r="VDS9" s="192"/>
      <c r="VDT9" s="193"/>
      <c r="VDU9" s="192"/>
      <c r="VDV9" s="194"/>
      <c r="VEB9" s="192"/>
      <c r="VEC9" s="193"/>
      <c r="VED9" s="192"/>
      <c r="VEE9" s="194"/>
      <c r="VEK9" s="192"/>
      <c r="VEL9" s="193"/>
      <c r="VEM9" s="192"/>
      <c r="VEN9" s="194"/>
      <c r="VET9" s="192"/>
      <c r="VEU9" s="193"/>
      <c r="VEV9" s="192"/>
      <c r="VEW9" s="194"/>
      <c r="VFC9" s="192"/>
      <c r="VFD9" s="193"/>
      <c r="VFE9" s="192"/>
      <c r="VFF9" s="194"/>
      <c r="VFL9" s="192"/>
      <c r="VFM9" s="193"/>
      <c r="VFN9" s="192"/>
      <c r="VFO9" s="194"/>
      <c r="VFU9" s="192"/>
      <c r="VFV9" s="193"/>
      <c r="VFW9" s="192"/>
      <c r="VFX9" s="194"/>
      <c r="VGD9" s="192"/>
      <c r="VGE9" s="193"/>
      <c r="VGF9" s="192"/>
      <c r="VGG9" s="194"/>
      <c r="VGM9" s="192"/>
      <c r="VGN9" s="193"/>
      <c r="VGO9" s="192"/>
      <c r="VGP9" s="194"/>
      <c r="VGV9" s="192"/>
      <c r="VGW9" s="193"/>
      <c r="VGX9" s="192"/>
      <c r="VGY9" s="194"/>
      <c r="VHE9" s="192"/>
      <c r="VHF9" s="193"/>
      <c r="VHG9" s="192"/>
      <c r="VHH9" s="194"/>
      <c r="VHN9" s="192"/>
      <c r="VHO9" s="193"/>
      <c r="VHP9" s="192"/>
      <c r="VHQ9" s="194"/>
      <c r="VHW9" s="192"/>
      <c r="VHX9" s="193"/>
      <c r="VHY9" s="192"/>
      <c r="VHZ9" s="194"/>
      <c r="VIF9" s="192"/>
      <c r="VIG9" s="193"/>
      <c r="VIH9" s="192"/>
      <c r="VII9" s="194"/>
      <c r="VIO9" s="192"/>
      <c r="VIP9" s="193"/>
      <c r="VIQ9" s="192"/>
      <c r="VIR9" s="194"/>
      <c r="VIX9" s="192"/>
      <c r="VIY9" s="193"/>
      <c r="VIZ9" s="192"/>
      <c r="VJA9" s="194"/>
      <c r="VJG9" s="192"/>
      <c r="VJH9" s="193"/>
      <c r="VJI9" s="192"/>
      <c r="VJJ9" s="194"/>
      <c r="VJP9" s="192"/>
      <c r="VJQ9" s="193"/>
      <c r="VJR9" s="192"/>
      <c r="VJS9" s="194"/>
      <c r="VJY9" s="192"/>
      <c r="VJZ9" s="193"/>
      <c r="VKA9" s="192"/>
      <c r="VKB9" s="194"/>
      <c r="VKH9" s="192"/>
      <c r="VKI9" s="193"/>
      <c r="VKJ9" s="192"/>
      <c r="VKK9" s="194"/>
      <c r="VKQ9" s="192"/>
      <c r="VKR9" s="193"/>
      <c r="VKS9" s="192"/>
      <c r="VKT9" s="194"/>
      <c r="VKZ9" s="192"/>
      <c r="VLA9" s="193"/>
      <c r="VLB9" s="192"/>
      <c r="VLC9" s="194"/>
      <c r="VLI9" s="192"/>
      <c r="VLJ9" s="193"/>
      <c r="VLK9" s="192"/>
      <c r="VLL9" s="194"/>
      <c r="VLR9" s="192"/>
      <c r="VLS9" s="193"/>
      <c r="VLT9" s="192"/>
      <c r="VLU9" s="194"/>
      <c r="VMA9" s="192"/>
      <c r="VMB9" s="193"/>
      <c r="VMC9" s="192"/>
      <c r="VMD9" s="194"/>
      <c r="VMJ9" s="192"/>
      <c r="VMK9" s="193"/>
      <c r="VML9" s="192"/>
      <c r="VMM9" s="194"/>
      <c r="VMS9" s="192"/>
      <c r="VMT9" s="193"/>
      <c r="VMU9" s="192"/>
      <c r="VMV9" s="194"/>
      <c r="VNB9" s="192"/>
      <c r="VNC9" s="193"/>
      <c r="VND9" s="192"/>
      <c r="VNE9" s="194"/>
      <c r="VNK9" s="192"/>
      <c r="VNL9" s="193"/>
      <c r="VNM9" s="192"/>
      <c r="VNN9" s="194"/>
      <c r="VNT9" s="192"/>
      <c r="VNU9" s="193"/>
      <c r="VNV9" s="192"/>
      <c r="VNW9" s="194"/>
      <c r="VOC9" s="192"/>
      <c r="VOD9" s="193"/>
      <c r="VOE9" s="192"/>
      <c r="VOF9" s="194"/>
      <c r="VOL9" s="192"/>
      <c r="VOM9" s="193"/>
      <c r="VON9" s="192"/>
      <c r="VOO9" s="194"/>
      <c r="VOU9" s="192"/>
      <c r="VOV9" s="193"/>
      <c r="VOW9" s="192"/>
      <c r="VOX9" s="194"/>
      <c r="VPD9" s="192"/>
      <c r="VPE9" s="193"/>
      <c r="VPF9" s="192"/>
      <c r="VPG9" s="194"/>
      <c r="VPM9" s="192"/>
      <c r="VPN9" s="193"/>
      <c r="VPO9" s="192"/>
      <c r="VPP9" s="194"/>
      <c r="VPV9" s="192"/>
      <c r="VPW9" s="193"/>
      <c r="VPX9" s="192"/>
      <c r="VPY9" s="194"/>
      <c r="VQE9" s="192"/>
      <c r="VQF9" s="193"/>
      <c r="VQG9" s="192"/>
      <c r="VQH9" s="194"/>
      <c r="VQN9" s="192"/>
      <c r="VQO9" s="193"/>
      <c r="VQP9" s="192"/>
      <c r="VQQ9" s="194"/>
      <c r="VQW9" s="192"/>
      <c r="VQX9" s="193"/>
      <c r="VQY9" s="192"/>
      <c r="VQZ9" s="194"/>
      <c r="VRF9" s="192"/>
      <c r="VRG9" s="193"/>
      <c r="VRH9" s="192"/>
      <c r="VRI9" s="194"/>
      <c r="VRO9" s="192"/>
      <c r="VRP9" s="193"/>
      <c r="VRQ9" s="192"/>
      <c r="VRR9" s="194"/>
      <c r="VRX9" s="192"/>
      <c r="VRY9" s="193"/>
      <c r="VRZ9" s="192"/>
      <c r="VSA9" s="194"/>
      <c r="VSG9" s="192"/>
      <c r="VSH9" s="193"/>
      <c r="VSI9" s="192"/>
      <c r="VSJ9" s="194"/>
      <c r="VSP9" s="192"/>
      <c r="VSQ9" s="193"/>
      <c r="VSR9" s="192"/>
      <c r="VSS9" s="194"/>
      <c r="VSY9" s="192"/>
      <c r="VSZ9" s="193"/>
      <c r="VTA9" s="192"/>
      <c r="VTB9" s="194"/>
      <c r="VTH9" s="192"/>
      <c r="VTI9" s="193"/>
      <c r="VTJ9" s="192"/>
      <c r="VTK9" s="194"/>
      <c r="VTQ9" s="192"/>
      <c r="VTR9" s="193"/>
      <c r="VTS9" s="192"/>
      <c r="VTT9" s="194"/>
      <c r="VTZ9" s="192"/>
      <c r="VUA9" s="193"/>
      <c r="VUB9" s="192"/>
      <c r="VUC9" s="194"/>
      <c r="VUI9" s="192"/>
      <c r="VUJ9" s="193"/>
      <c r="VUK9" s="192"/>
      <c r="VUL9" s="194"/>
      <c r="VUR9" s="192"/>
      <c r="VUS9" s="193"/>
      <c r="VUT9" s="192"/>
      <c r="VUU9" s="194"/>
      <c r="VVA9" s="192"/>
      <c r="VVB9" s="193"/>
      <c r="VVC9" s="192"/>
      <c r="VVD9" s="194"/>
      <c r="VVJ9" s="192"/>
      <c r="VVK9" s="193"/>
      <c r="VVL9" s="192"/>
      <c r="VVM9" s="194"/>
      <c r="VVS9" s="192"/>
      <c r="VVT9" s="193"/>
      <c r="VVU9" s="192"/>
      <c r="VVV9" s="194"/>
      <c r="VWB9" s="192"/>
      <c r="VWC9" s="193"/>
      <c r="VWD9" s="192"/>
      <c r="VWE9" s="194"/>
      <c r="VWK9" s="192"/>
      <c r="VWL9" s="193"/>
      <c r="VWM9" s="192"/>
      <c r="VWN9" s="194"/>
      <c r="VWT9" s="192"/>
      <c r="VWU9" s="193"/>
      <c r="VWV9" s="192"/>
      <c r="VWW9" s="194"/>
      <c r="VXC9" s="192"/>
      <c r="VXD9" s="193"/>
      <c r="VXE9" s="192"/>
      <c r="VXF9" s="194"/>
      <c r="VXL9" s="192"/>
      <c r="VXM9" s="193"/>
      <c r="VXN9" s="192"/>
      <c r="VXO9" s="194"/>
      <c r="VXU9" s="192"/>
      <c r="VXV9" s="193"/>
      <c r="VXW9" s="192"/>
      <c r="VXX9" s="194"/>
      <c r="VYD9" s="192"/>
      <c r="VYE9" s="193"/>
      <c r="VYF9" s="192"/>
      <c r="VYG9" s="194"/>
      <c r="VYM9" s="192"/>
      <c r="VYN9" s="193"/>
      <c r="VYO9" s="192"/>
      <c r="VYP9" s="194"/>
      <c r="VYV9" s="192"/>
      <c r="VYW9" s="193"/>
      <c r="VYX9" s="192"/>
      <c r="VYY9" s="194"/>
      <c r="VZE9" s="192"/>
      <c r="VZF9" s="193"/>
      <c r="VZG9" s="192"/>
      <c r="VZH9" s="194"/>
      <c r="VZN9" s="192"/>
      <c r="VZO9" s="193"/>
      <c r="VZP9" s="192"/>
      <c r="VZQ9" s="194"/>
      <c r="VZW9" s="192"/>
      <c r="VZX9" s="193"/>
      <c r="VZY9" s="192"/>
      <c r="VZZ9" s="194"/>
      <c r="WAF9" s="192"/>
      <c r="WAG9" s="193"/>
      <c r="WAH9" s="192"/>
      <c r="WAI9" s="194"/>
      <c r="WAO9" s="192"/>
      <c r="WAP9" s="193"/>
      <c r="WAQ9" s="192"/>
      <c r="WAR9" s="194"/>
      <c r="WAX9" s="192"/>
      <c r="WAY9" s="193"/>
      <c r="WAZ9" s="192"/>
      <c r="WBA9" s="194"/>
      <c r="WBG9" s="192"/>
      <c r="WBH9" s="193"/>
      <c r="WBI9" s="192"/>
      <c r="WBJ9" s="194"/>
      <c r="WBP9" s="192"/>
      <c r="WBQ9" s="193"/>
      <c r="WBR9" s="192"/>
      <c r="WBS9" s="194"/>
      <c r="WBY9" s="192"/>
      <c r="WBZ9" s="193"/>
      <c r="WCA9" s="192"/>
      <c r="WCB9" s="194"/>
      <c r="WCH9" s="192"/>
      <c r="WCI9" s="193"/>
      <c r="WCJ9" s="192"/>
      <c r="WCK9" s="194"/>
      <c r="WCQ9" s="192"/>
      <c r="WCR9" s="193"/>
      <c r="WCS9" s="192"/>
      <c r="WCT9" s="194"/>
      <c r="WCZ9" s="192"/>
      <c r="WDA9" s="193"/>
      <c r="WDB9" s="192"/>
      <c r="WDC9" s="194"/>
      <c r="WDI9" s="192"/>
      <c r="WDJ9" s="193"/>
      <c r="WDK9" s="192"/>
      <c r="WDL9" s="194"/>
      <c r="WDR9" s="192"/>
      <c r="WDS9" s="193"/>
      <c r="WDT9" s="192"/>
      <c r="WDU9" s="194"/>
      <c r="WEA9" s="192"/>
      <c r="WEB9" s="193"/>
      <c r="WEC9" s="192"/>
      <c r="WED9" s="194"/>
      <c r="WEJ9" s="192"/>
      <c r="WEK9" s="193"/>
      <c r="WEL9" s="192"/>
      <c r="WEM9" s="194"/>
      <c r="WES9" s="192"/>
      <c r="WET9" s="193"/>
      <c r="WEU9" s="192"/>
      <c r="WEV9" s="194"/>
      <c r="WFB9" s="192"/>
      <c r="WFC9" s="193"/>
      <c r="WFD9" s="192"/>
      <c r="WFE9" s="194"/>
      <c r="WFK9" s="192"/>
      <c r="WFL9" s="193"/>
      <c r="WFM9" s="192"/>
      <c r="WFN9" s="194"/>
      <c r="WFT9" s="192"/>
      <c r="WFU9" s="193"/>
      <c r="WFV9" s="192"/>
      <c r="WFW9" s="194"/>
      <c r="WGC9" s="192"/>
      <c r="WGD9" s="193"/>
      <c r="WGE9" s="192"/>
      <c r="WGF9" s="194"/>
      <c r="WGL9" s="192"/>
      <c r="WGM9" s="193"/>
      <c r="WGN9" s="192"/>
      <c r="WGO9" s="194"/>
      <c r="WGU9" s="192"/>
      <c r="WGV9" s="193"/>
      <c r="WGW9" s="192"/>
      <c r="WGX9" s="194"/>
      <c r="WHD9" s="192"/>
      <c r="WHE9" s="193"/>
      <c r="WHF9" s="192"/>
      <c r="WHG9" s="194"/>
      <c r="WHM9" s="192"/>
      <c r="WHN9" s="193"/>
      <c r="WHO9" s="192"/>
      <c r="WHP9" s="194"/>
      <c r="WHV9" s="192"/>
      <c r="WHW9" s="193"/>
      <c r="WHX9" s="192"/>
      <c r="WHY9" s="194"/>
      <c r="WIE9" s="192"/>
      <c r="WIF9" s="193"/>
      <c r="WIG9" s="192"/>
      <c r="WIH9" s="194"/>
      <c r="WIN9" s="192"/>
      <c r="WIO9" s="193"/>
      <c r="WIP9" s="192"/>
      <c r="WIQ9" s="194"/>
      <c r="WIW9" s="192"/>
      <c r="WIX9" s="193"/>
      <c r="WIY9" s="192"/>
      <c r="WIZ9" s="194"/>
      <c r="WJF9" s="192"/>
      <c r="WJG9" s="193"/>
      <c r="WJH9" s="192"/>
      <c r="WJI9" s="194"/>
      <c r="WJO9" s="192"/>
      <c r="WJP9" s="193"/>
      <c r="WJQ9" s="192"/>
      <c r="WJR9" s="194"/>
      <c r="WJX9" s="192"/>
      <c r="WJY9" s="193"/>
      <c r="WJZ9" s="192"/>
      <c r="WKA9" s="194"/>
      <c r="WKG9" s="192"/>
      <c r="WKH9" s="193"/>
      <c r="WKI9" s="192"/>
      <c r="WKJ9" s="194"/>
      <c r="WKP9" s="192"/>
      <c r="WKQ9" s="193"/>
      <c r="WKR9" s="192"/>
      <c r="WKS9" s="194"/>
      <c r="WKY9" s="192"/>
      <c r="WKZ9" s="193"/>
      <c r="WLA9" s="192"/>
      <c r="WLB9" s="194"/>
      <c r="WLH9" s="192"/>
      <c r="WLI9" s="193"/>
      <c r="WLJ9" s="192"/>
      <c r="WLK9" s="194"/>
      <c r="WLQ9" s="192"/>
      <c r="WLR9" s="193"/>
      <c r="WLS9" s="192"/>
      <c r="WLT9" s="194"/>
      <c r="WLZ9" s="192"/>
      <c r="WMA9" s="193"/>
      <c r="WMB9" s="192"/>
      <c r="WMC9" s="194"/>
      <c r="WMI9" s="192"/>
      <c r="WMJ9" s="193"/>
      <c r="WMK9" s="192"/>
      <c r="WML9" s="194"/>
      <c r="WMR9" s="192"/>
      <c r="WMS9" s="193"/>
      <c r="WMT9" s="192"/>
      <c r="WMU9" s="194"/>
      <c r="WNA9" s="192"/>
      <c r="WNB9" s="193"/>
      <c r="WNC9" s="192"/>
      <c r="WND9" s="194"/>
      <c r="WNJ9" s="192"/>
      <c r="WNK9" s="193"/>
      <c r="WNL9" s="192"/>
      <c r="WNM9" s="194"/>
      <c r="WNS9" s="192"/>
      <c r="WNT9" s="193"/>
      <c r="WNU9" s="192"/>
      <c r="WNV9" s="194"/>
      <c r="WOB9" s="192"/>
      <c r="WOC9" s="193"/>
      <c r="WOD9" s="192"/>
      <c r="WOE9" s="194"/>
      <c r="WOK9" s="192"/>
      <c r="WOL9" s="193"/>
      <c r="WOM9" s="192"/>
      <c r="WON9" s="194"/>
      <c r="WOT9" s="192"/>
      <c r="WOU9" s="193"/>
      <c r="WOV9" s="192"/>
      <c r="WOW9" s="194"/>
      <c r="WPC9" s="192"/>
      <c r="WPD9" s="193"/>
      <c r="WPE9" s="192"/>
      <c r="WPF9" s="194"/>
      <c r="WPL9" s="192"/>
      <c r="WPM9" s="193"/>
      <c r="WPN9" s="192"/>
      <c r="WPO9" s="194"/>
      <c r="WPU9" s="192"/>
      <c r="WPV9" s="193"/>
      <c r="WPW9" s="192"/>
      <c r="WPX9" s="194"/>
      <c r="WQD9" s="192"/>
      <c r="WQE9" s="193"/>
      <c r="WQF9" s="192"/>
      <c r="WQG9" s="194"/>
      <c r="WQM9" s="192"/>
      <c r="WQN9" s="193"/>
      <c r="WQO9" s="192"/>
      <c r="WQP9" s="194"/>
      <c r="WQV9" s="192"/>
      <c r="WQW9" s="193"/>
      <c r="WQX9" s="192"/>
      <c r="WQY9" s="194"/>
      <c r="WRE9" s="192"/>
      <c r="WRF9" s="193"/>
      <c r="WRG9" s="192"/>
      <c r="WRH9" s="194"/>
      <c r="WRN9" s="192"/>
      <c r="WRO9" s="193"/>
      <c r="WRP9" s="192"/>
      <c r="WRQ9" s="194"/>
      <c r="WRW9" s="192"/>
      <c r="WRX9" s="193"/>
      <c r="WRY9" s="192"/>
      <c r="WRZ9" s="194"/>
      <c r="WSF9" s="192"/>
      <c r="WSG9" s="193"/>
      <c r="WSH9" s="192"/>
      <c r="WSI9" s="194"/>
      <c r="WSO9" s="192"/>
      <c r="WSP9" s="193"/>
      <c r="WSQ9" s="192"/>
      <c r="WSR9" s="194"/>
      <c r="WSX9" s="192"/>
      <c r="WSY9" s="193"/>
      <c r="WSZ9" s="192"/>
      <c r="WTA9" s="194"/>
      <c r="WTG9" s="192"/>
      <c r="WTH9" s="193"/>
      <c r="WTI9" s="192"/>
      <c r="WTJ9" s="194"/>
      <c r="WTP9" s="192"/>
      <c r="WTQ9" s="193"/>
      <c r="WTR9" s="192"/>
      <c r="WTS9" s="194"/>
      <c r="WTY9" s="192"/>
      <c r="WTZ9" s="193"/>
      <c r="WUA9" s="192"/>
      <c r="WUB9" s="194"/>
      <c r="WUH9" s="192"/>
      <c r="WUI9" s="193"/>
      <c r="WUJ9" s="192"/>
      <c r="WUK9" s="194"/>
      <c r="WUQ9" s="192"/>
      <c r="WUR9" s="193"/>
      <c r="WUS9" s="192"/>
      <c r="WUT9" s="194"/>
      <c r="WUZ9" s="192"/>
      <c r="WVA9" s="193"/>
      <c r="WVB9" s="192"/>
      <c r="WVC9" s="194"/>
      <c r="WVI9" s="192"/>
      <c r="WVJ9" s="193"/>
      <c r="WVK9" s="192"/>
      <c r="WVL9" s="194"/>
      <c r="WVR9" s="192"/>
      <c r="WVS9" s="193"/>
      <c r="WVT9" s="192"/>
      <c r="WVU9" s="194"/>
      <c r="WWA9" s="192"/>
      <c r="WWB9" s="193"/>
      <c r="WWC9" s="192"/>
      <c r="WWD9" s="194"/>
      <c r="WWJ9" s="192"/>
      <c r="WWK9" s="193"/>
      <c r="WWL9" s="192"/>
      <c r="WWM9" s="194"/>
      <c r="WWS9" s="192"/>
      <c r="WWT9" s="193"/>
      <c r="WWU9" s="192"/>
      <c r="WWV9" s="194"/>
      <c r="WXB9" s="192"/>
      <c r="WXC9" s="193"/>
      <c r="WXD9" s="192"/>
      <c r="WXE9" s="194"/>
      <c r="WXK9" s="192"/>
      <c r="WXL9" s="193"/>
      <c r="WXM9" s="192"/>
      <c r="WXN9" s="194"/>
      <c r="WXT9" s="192"/>
      <c r="WXU9" s="193"/>
      <c r="WXV9" s="192"/>
      <c r="WXW9" s="194"/>
      <c r="WYC9" s="192"/>
      <c r="WYD9" s="193"/>
      <c r="WYE9" s="192"/>
      <c r="WYF9" s="194"/>
      <c r="WYL9" s="192"/>
      <c r="WYM9" s="193"/>
      <c r="WYN9" s="192"/>
      <c r="WYO9" s="194"/>
      <c r="WYU9" s="192"/>
      <c r="WYV9" s="193"/>
      <c r="WYW9" s="192"/>
      <c r="WYX9" s="194"/>
      <c r="WZD9" s="192"/>
      <c r="WZE9" s="193"/>
      <c r="WZF9" s="192"/>
      <c r="WZG9" s="194"/>
      <c r="WZM9" s="192"/>
      <c r="WZN9" s="193"/>
      <c r="WZO9" s="192"/>
      <c r="WZP9" s="194"/>
      <c r="WZV9" s="192"/>
      <c r="WZW9" s="193"/>
      <c r="WZX9" s="192"/>
      <c r="WZY9" s="194"/>
      <c r="XAE9" s="192"/>
      <c r="XAF9" s="193"/>
      <c r="XAG9" s="192"/>
      <c r="XAH9" s="194"/>
      <c r="XAN9" s="192"/>
      <c r="XAO9" s="193"/>
      <c r="XAP9" s="192"/>
      <c r="XAQ9" s="194"/>
      <c r="XAW9" s="192"/>
      <c r="XAX9" s="193"/>
      <c r="XAY9" s="192"/>
      <c r="XAZ9" s="194"/>
      <c r="XBF9" s="192"/>
      <c r="XBG9" s="193"/>
      <c r="XBH9" s="192"/>
      <c r="XBI9" s="194"/>
      <c r="XBO9" s="192"/>
      <c r="XBP9" s="193"/>
      <c r="XBQ9" s="192"/>
      <c r="XBR9" s="194"/>
      <c r="XBX9" s="192"/>
      <c r="XBY9" s="193"/>
      <c r="XBZ9" s="192"/>
      <c r="XCA9" s="194"/>
      <c r="XCG9" s="192"/>
      <c r="XCH9" s="193"/>
      <c r="XCI9" s="192"/>
      <c r="XCJ9" s="194"/>
      <c r="XCP9" s="192"/>
      <c r="XCQ9" s="193"/>
      <c r="XCR9" s="192"/>
      <c r="XCS9" s="194"/>
      <c r="XCY9" s="192"/>
      <c r="XCZ9" s="193"/>
      <c r="XDA9" s="192"/>
      <c r="XDB9" s="194"/>
      <c r="XDH9" s="192"/>
      <c r="XDI9" s="193"/>
      <c r="XDJ9" s="192"/>
      <c r="XDK9" s="194"/>
      <c r="XDQ9" s="192"/>
      <c r="XDR9" s="193"/>
      <c r="XDS9" s="192"/>
      <c r="XDT9" s="194"/>
      <c r="XDZ9" s="192"/>
      <c r="XEA9" s="193"/>
      <c r="XEB9" s="192"/>
      <c r="XEC9" s="194"/>
      <c r="XEI9" s="192"/>
      <c r="XEJ9" s="193"/>
      <c r="XEK9" s="192"/>
      <c r="XEL9" s="194"/>
      <c r="XER9" s="192"/>
      <c r="XES9" s="193"/>
      <c r="XET9" s="192"/>
      <c r="XEU9" s="194"/>
      <c r="XFA9" s="192"/>
      <c r="XFB9" s="193"/>
      <c r="XFC9" s="192"/>
      <c r="XFD9" s="194"/>
    </row>
    <row r="10" spans="1:1021 1027:2047 2053:5116 5122:6142 6148:7168 7174:9211 9217:10237 10243:11263 11269:14332 14338:15358 15364:16384" s="195" customFormat="1" ht="31.5" x14ac:dyDescent="0.25">
      <c r="A10" s="200"/>
      <c r="B10" s="201">
        <v>8422</v>
      </c>
      <c r="C10" s="202"/>
      <c r="D10" s="203" t="s">
        <v>187</v>
      </c>
      <c r="E10" s="199">
        <v>0</v>
      </c>
      <c r="F10" s="199">
        <v>0</v>
      </c>
      <c r="G10" s="204">
        <v>0</v>
      </c>
      <c r="H10" s="205" t="e">
        <f t="shared" si="0"/>
        <v>#DIV/0!</v>
      </c>
      <c r="I10" s="186" t="e">
        <f t="shared" si="1"/>
        <v>#DIV/0!</v>
      </c>
      <c r="J10" s="192"/>
      <c r="K10" s="193"/>
      <c r="L10" s="192"/>
      <c r="M10" s="194"/>
      <c r="S10" s="192"/>
      <c r="T10" s="193"/>
      <c r="U10" s="192"/>
      <c r="V10" s="194"/>
      <c r="AB10" s="192"/>
      <c r="AC10" s="193"/>
      <c r="AD10" s="192"/>
      <c r="AE10" s="194"/>
      <c r="AK10" s="192"/>
      <c r="AL10" s="193"/>
      <c r="AM10" s="192"/>
      <c r="AN10" s="194"/>
      <c r="AT10" s="192"/>
      <c r="AU10" s="193"/>
      <c r="AV10" s="192"/>
      <c r="AW10" s="194"/>
      <c r="BC10" s="192"/>
      <c r="BD10" s="193"/>
      <c r="BE10" s="192"/>
      <c r="BF10" s="194"/>
      <c r="BL10" s="192"/>
      <c r="BM10" s="193"/>
      <c r="BN10" s="192"/>
      <c r="BO10" s="194"/>
      <c r="BU10" s="192"/>
      <c r="BV10" s="193"/>
      <c r="BW10" s="192"/>
      <c r="BX10" s="194"/>
      <c r="CD10" s="192"/>
      <c r="CE10" s="193"/>
      <c r="CF10" s="192"/>
      <c r="CG10" s="194"/>
      <c r="CM10" s="192"/>
      <c r="CN10" s="193"/>
      <c r="CO10" s="192"/>
      <c r="CP10" s="194"/>
      <c r="CV10" s="192"/>
      <c r="CW10" s="193"/>
      <c r="CX10" s="192"/>
      <c r="CY10" s="194"/>
      <c r="DE10" s="192"/>
      <c r="DF10" s="193"/>
      <c r="DG10" s="192"/>
      <c r="DH10" s="194"/>
      <c r="DN10" s="192"/>
      <c r="DO10" s="193"/>
      <c r="DP10" s="192"/>
      <c r="DQ10" s="194"/>
      <c r="DW10" s="192"/>
      <c r="DX10" s="193"/>
      <c r="DY10" s="192"/>
      <c r="DZ10" s="194"/>
      <c r="EF10" s="192"/>
      <c r="EG10" s="193"/>
      <c r="EH10" s="192"/>
      <c r="EI10" s="194"/>
      <c r="EO10" s="192"/>
      <c r="EP10" s="193"/>
      <c r="EQ10" s="192"/>
      <c r="ER10" s="194"/>
      <c r="EX10" s="192"/>
      <c r="EY10" s="193"/>
      <c r="EZ10" s="192"/>
      <c r="FA10" s="194"/>
      <c r="FG10" s="192"/>
      <c r="FH10" s="193"/>
      <c r="FI10" s="192"/>
      <c r="FJ10" s="194"/>
      <c r="FP10" s="192"/>
      <c r="FQ10" s="193"/>
      <c r="FR10" s="192"/>
      <c r="FS10" s="194"/>
      <c r="FY10" s="192"/>
      <c r="FZ10" s="193"/>
      <c r="GA10" s="192"/>
      <c r="GB10" s="194"/>
      <c r="GH10" s="192"/>
      <c r="GI10" s="193"/>
      <c r="GJ10" s="192"/>
      <c r="GK10" s="194"/>
      <c r="GQ10" s="192"/>
      <c r="GR10" s="193"/>
      <c r="GS10" s="192"/>
      <c r="GT10" s="194"/>
      <c r="GZ10" s="192"/>
      <c r="HA10" s="193"/>
      <c r="HB10" s="192"/>
      <c r="HC10" s="194"/>
      <c r="HI10" s="192"/>
      <c r="HJ10" s="193"/>
      <c r="HK10" s="192"/>
      <c r="HL10" s="194"/>
      <c r="HR10" s="192"/>
      <c r="HS10" s="193"/>
      <c r="HT10" s="192"/>
      <c r="HU10" s="194"/>
      <c r="IA10" s="192"/>
      <c r="IB10" s="193"/>
      <c r="IC10" s="192"/>
      <c r="ID10" s="194"/>
      <c r="IJ10" s="192"/>
      <c r="IK10" s="193"/>
      <c r="IL10" s="192"/>
      <c r="IM10" s="194"/>
      <c r="IS10" s="192"/>
      <c r="IT10" s="193"/>
      <c r="IU10" s="192"/>
      <c r="IV10" s="194"/>
      <c r="JB10" s="192"/>
      <c r="JC10" s="193"/>
      <c r="JD10" s="192"/>
      <c r="JE10" s="194"/>
      <c r="JK10" s="192"/>
      <c r="JL10" s="193"/>
      <c r="JM10" s="192"/>
      <c r="JN10" s="194"/>
      <c r="JT10" s="192"/>
      <c r="JU10" s="193"/>
      <c r="JV10" s="192"/>
      <c r="JW10" s="194"/>
      <c r="KC10" s="192"/>
      <c r="KD10" s="193"/>
      <c r="KE10" s="192"/>
      <c r="KF10" s="194"/>
      <c r="KL10" s="192"/>
      <c r="KM10" s="193"/>
      <c r="KN10" s="192"/>
      <c r="KO10" s="194"/>
      <c r="KU10" s="192"/>
      <c r="KV10" s="193"/>
      <c r="KW10" s="192"/>
      <c r="KX10" s="194"/>
      <c r="LD10" s="192"/>
      <c r="LE10" s="193"/>
      <c r="LF10" s="192"/>
      <c r="LG10" s="194"/>
      <c r="LM10" s="192"/>
      <c r="LN10" s="193"/>
      <c r="LO10" s="192"/>
      <c r="LP10" s="194"/>
      <c r="LV10" s="192"/>
      <c r="LW10" s="193"/>
      <c r="LX10" s="192"/>
      <c r="LY10" s="194"/>
      <c r="ME10" s="192"/>
      <c r="MF10" s="193"/>
      <c r="MG10" s="192"/>
      <c r="MH10" s="194"/>
      <c r="MN10" s="192"/>
      <c r="MO10" s="193"/>
      <c r="MP10" s="192"/>
      <c r="MQ10" s="194"/>
      <c r="MW10" s="192"/>
      <c r="MX10" s="193"/>
      <c r="MY10" s="192"/>
      <c r="MZ10" s="194"/>
      <c r="NF10" s="192"/>
      <c r="NG10" s="193"/>
      <c r="NH10" s="192"/>
      <c r="NI10" s="194"/>
      <c r="NO10" s="192"/>
      <c r="NP10" s="193"/>
      <c r="NQ10" s="192"/>
      <c r="NR10" s="194"/>
      <c r="NX10" s="192"/>
      <c r="NY10" s="193"/>
      <c r="NZ10" s="192"/>
      <c r="OA10" s="194"/>
      <c r="OG10" s="192"/>
      <c r="OH10" s="193"/>
      <c r="OI10" s="192"/>
      <c r="OJ10" s="194"/>
      <c r="OP10" s="192"/>
      <c r="OQ10" s="193"/>
      <c r="OR10" s="192"/>
      <c r="OS10" s="194"/>
      <c r="OY10" s="192"/>
      <c r="OZ10" s="193"/>
      <c r="PA10" s="192"/>
      <c r="PB10" s="194"/>
      <c r="PH10" s="192"/>
      <c r="PI10" s="193"/>
      <c r="PJ10" s="192"/>
      <c r="PK10" s="194"/>
      <c r="PQ10" s="192"/>
      <c r="PR10" s="193"/>
      <c r="PS10" s="192"/>
      <c r="PT10" s="194"/>
      <c r="PZ10" s="192"/>
      <c r="QA10" s="193"/>
      <c r="QB10" s="192"/>
      <c r="QC10" s="194"/>
      <c r="QI10" s="192"/>
      <c r="QJ10" s="193"/>
      <c r="QK10" s="192"/>
      <c r="QL10" s="194"/>
      <c r="QR10" s="192"/>
      <c r="QS10" s="193"/>
      <c r="QT10" s="192"/>
      <c r="QU10" s="194"/>
      <c r="RA10" s="192"/>
      <c r="RB10" s="193"/>
      <c r="RC10" s="192"/>
      <c r="RD10" s="194"/>
      <c r="RJ10" s="192"/>
      <c r="RK10" s="193"/>
      <c r="RL10" s="192"/>
      <c r="RM10" s="194"/>
      <c r="RS10" s="192"/>
      <c r="RT10" s="193"/>
      <c r="RU10" s="192"/>
      <c r="RV10" s="194"/>
      <c r="SB10" s="192"/>
      <c r="SC10" s="193"/>
      <c r="SD10" s="192"/>
      <c r="SE10" s="194"/>
      <c r="SK10" s="192"/>
      <c r="SL10" s="193"/>
      <c r="SM10" s="192"/>
      <c r="SN10" s="194"/>
      <c r="ST10" s="192"/>
      <c r="SU10" s="193"/>
      <c r="SV10" s="192"/>
      <c r="SW10" s="194"/>
      <c r="TC10" s="192"/>
      <c r="TD10" s="193"/>
      <c r="TE10" s="192"/>
      <c r="TF10" s="194"/>
      <c r="TL10" s="192"/>
      <c r="TM10" s="193"/>
      <c r="TN10" s="192"/>
      <c r="TO10" s="194"/>
      <c r="TU10" s="192"/>
      <c r="TV10" s="193"/>
      <c r="TW10" s="192"/>
      <c r="TX10" s="194"/>
      <c r="UD10" s="192"/>
      <c r="UE10" s="193"/>
      <c r="UF10" s="192"/>
      <c r="UG10" s="194"/>
      <c r="UM10" s="192"/>
      <c r="UN10" s="193"/>
      <c r="UO10" s="192"/>
      <c r="UP10" s="194"/>
      <c r="UV10" s="192"/>
      <c r="UW10" s="193"/>
      <c r="UX10" s="192"/>
      <c r="UY10" s="194"/>
      <c r="VE10" s="192"/>
      <c r="VF10" s="193"/>
      <c r="VG10" s="192"/>
      <c r="VH10" s="194"/>
      <c r="VN10" s="192"/>
      <c r="VO10" s="193"/>
      <c r="VP10" s="192"/>
      <c r="VQ10" s="194"/>
      <c r="VW10" s="192"/>
      <c r="VX10" s="193"/>
      <c r="VY10" s="192"/>
      <c r="VZ10" s="194"/>
      <c r="WF10" s="192"/>
      <c r="WG10" s="193"/>
      <c r="WH10" s="192"/>
      <c r="WI10" s="194"/>
      <c r="WO10" s="192"/>
      <c r="WP10" s="193"/>
      <c r="WQ10" s="192"/>
      <c r="WR10" s="194"/>
      <c r="WX10" s="192"/>
      <c r="WY10" s="193"/>
      <c r="WZ10" s="192"/>
      <c r="XA10" s="194"/>
      <c r="XG10" s="192"/>
      <c r="XH10" s="193"/>
      <c r="XI10" s="192"/>
      <c r="XJ10" s="194"/>
      <c r="XP10" s="192"/>
      <c r="XQ10" s="193"/>
      <c r="XR10" s="192"/>
      <c r="XS10" s="194"/>
      <c r="XY10" s="192"/>
      <c r="XZ10" s="193"/>
      <c r="YA10" s="192"/>
      <c r="YB10" s="194"/>
      <c r="YH10" s="192"/>
      <c r="YI10" s="193"/>
      <c r="YJ10" s="192"/>
      <c r="YK10" s="194"/>
      <c r="YQ10" s="192"/>
      <c r="YR10" s="193"/>
      <c r="YS10" s="192"/>
      <c r="YT10" s="194"/>
      <c r="YZ10" s="192"/>
      <c r="ZA10" s="193"/>
      <c r="ZB10" s="192"/>
      <c r="ZC10" s="194"/>
      <c r="ZI10" s="192"/>
      <c r="ZJ10" s="193"/>
      <c r="ZK10" s="192"/>
      <c r="ZL10" s="194"/>
      <c r="ZR10" s="192"/>
      <c r="ZS10" s="193"/>
      <c r="ZT10" s="192"/>
      <c r="ZU10" s="194"/>
      <c r="AAA10" s="192"/>
      <c r="AAB10" s="193"/>
      <c r="AAC10" s="192"/>
      <c r="AAD10" s="194"/>
      <c r="AAJ10" s="192"/>
      <c r="AAK10" s="193"/>
      <c r="AAL10" s="192"/>
      <c r="AAM10" s="194"/>
      <c r="AAS10" s="192"/>
      <c r="AAT10" s="193"/>
      <c r="AAU10" s="192"/>
      <c r="AAV10" s="194"/>
      <c r="ABB10" s="192"/>
      <c r="ABC10" s="193"/>
      <c r="ABD10" s="192"/>
      <c r="ABE10" s="194"/>
      <c r="ABK10" s="192"/>
      <c r="ABL10" s="193"/>
      <c r="ABM10" s="192"/>
      <c r="ABN10" s="194"/>
      <c r="ABT10" s="192"/>
      <c r="ABU10" s="193"/>
      <c r="ABV10" s="192"/>
      <c r="ABW10" s="194"/>
      <c r="ACC10" s="192"/>
      <c r="ACD10" s="193"/>
      <c r="ACE10" s="192"/>
      <c r="ACF10" s="194"/>
      <c r="ACL10" s="192"/>
      <c r="ACM10" s="193"/>
      <c r="ACN10" s="192"/>
      <c r="ACO10" s="194"/>
      <c r="ACU10" s="192"/>
      <c r="ACV10" s="193"/>
      <c r="ACW10" s="192"/>
      <c r="ACX10" s="194"/>
      <c r="ADD10" s="192"/>
      <c r="ADE10" s="193"/>
      <c r="ADF10" s="192"/>
      <c r="ADG10" s="194"/>
      <c r="ADM10" s="192"/>
      <c r="ADN10" s="193"/>
      <c r="ADO10" s="192"/>
      <c r="ADP10" s="194"/>
      <c r="ADV10" s="192"/>
      <c r="ADW10" s="193"/>
      <c r="ADX10" s="192"/>
      <c r="ADY10" s="194"/>
      <c r="AEE10" s="192"/>
      <c r="AEF10" s="193"/>
      <c r="AEG10" s="192"/>
      <c r="AEH10" s="194"/>
      <c r="AEN10" s="192"/>
      <c r="AEO10" s="193"/>
      <c r="AEP10" s="192"/>
      <c r="AEQ10" s="194"/>
      <c r="AEW10" s="192"/>
      <c r="AEX10" s="193"/>
      <c r="AEY10" s="192"/>
      <c r="AEZ10" s="194"/>
      <c r="AFF10" s="192"/>
      <c r="AFG10" s="193"/>
      <c r="AFH10" s="192"/>
      <c r="AFI10" s="194"/>
      <c r="AFO10" s="192"/>
      <c r="AFP10" s="193"/>
      <c r="AFQ10" s="192"/>
      <c r="AFR10" s="194"/>
      <c r="AFX10" s="192"/>
      <c r="AFY10" s="193"/>
      <c r="AFZ10" s="192"/>
      <c r="AGA10" s="194"/>
      <c r="AGG10" s="192"/>
      <c r="AGH10" s="193"/>
      <c r="AGI10" s="192"/>
      <c r="AGJ10" s="194"/>
      <c r="AGP10" s="192"/>
      <c r="AGQ10" s="193"/>
      <c r="AGR10" s="192"/>
      <c r="AGS10" s="194"/>
      <c r="AGY10" s="192"/>
      <c r="AGZ10" s="193"/>
      <c r="AHA10" s="192"/>
      <c r="AHB10" s="194"/>
      <c r="AHH10" s="192"/>
      <c r="AHI10" s="193"/>
      <c r="AHJ10" s="192"/>
      <c r="AHK10" s="194"/>
      <c r="AHQ10" s="192"/>
      <c r="AHR10" s="193"/>
      <c r="AHS10" s="192"/>
      <c r="AHT10" s="194"/>
      <c r="AHZ10" s="192"/>
      <c r="AIA10" s="193"/>
      <c r="AIB10" s="192"/>
      <c r="AIC10" s="194"/>
      <c r="AII10" s="192"/>
      <c r="AIJ10" s="193"/>
      <c r="AIK10" s="192"/>
      <c r="AIL10" s="194"/>
      <c r="AIR10" s="192"/>
      <c r="AIS10" s="193"/>
      <c r="AIT10" s="192"/>
      <c r="AIU10" s="194"/>
      <c r="AJA10" s="192"/>
      <c r="AJB10" s="193"/>
      <c r="AJC10" s="192"/>
      <c r="AJD10" s="194"/>
      <c r="AJJ10" s="192"/>
      <c r="AJK10" s="193"/>
      <c r="AJL10" s="192"/>
      <c r="AJM10" s="194"/>
      <c r="AJS10" s="192"/>
      <c r="AJT10" s="193"/>
      <c r="AJU10" s="192"/>
      <c r="AJV10" s="194"/>
      <c r="AKB10" s="192"/>
      <c r="AKC10" s="193"/>
      <c r="AKD10" s="192"/>
      <c r="AKE10" s="194"/>
      <c r="AKK10" s="192"/>
      <c r="AKL10" s="193"/>
      <c r="AKM10" s="192"/>
      <c r="AKN10" s="194"/>
      <c r="AKT10" s="192"/>
      <c r="AKU10" s="193"/>
      <c r="AKV10" s="192"/>
      <c r="AKW10" s="194"/>
      <c r="ALC10" s="192"/>
      <c r="ALD10" s="193"/>
      <c r="ALE10" s="192"/>
      <c r="ALF10" s="194"/>
      <c r="ALL10" s="192"/>
      <c r="ALM10" s="193"/>
      <c r="ALN10" s="192"/>
      <c r="ALO10" s="194"/>
      <c r="ALU10" s="192"/>
      <c r="ALV10" s="193"/>
      <c r="ALW10" s="192"/>
      <c r="ALX10" s="194"/>
      <c r="AMD10" s="192"/>
      <c r="AME10" s="193"/>
      <c r="AMF10" s="192"/>
      <c r="AMG10" s="194"/>
      <c r="AMM10" s="192"/>
      <c r="AMN10" s="193"/>
      <c r="AMO10" s="192"/>
      <c r="AMP10" s="194"/>
      <c r="AMV10" s="192"/>
      <c r="AMW10" s="193"/>
      <c r="AMX10" s="192"/>
      <c r="AMY10" s="194"/>
      <c r="ANE10" s="192"/>
      <c r="ANF10" s="193"/>
      <c r="ANG10" s="192"/>
      <c r="ANH10" s="194"/>
      <c r="ANN10" s="192"/>
      <c r="ANO10" s="193"/>
      <c r="ANP10" s="192"/>
      <c r="ANQ10" s="194"/>
      <c r="ANW10" s="192"/>
      <c r="ANX10" s="193"/>
      <c r="ANY10" s="192"/>
      <c r="ANZ10" s="194"/>
      <c r="AOF10" s="192"/>
      <c r="AOG10" s="193"/>
      <c r="AOH10" s="192"/>
      <c r="AOI10" s="194"/>
      <c r="AOO10" s="192"/>
      <c r="AOP10" s="193"/>
      <c r="AOQ10" s="192"/>
      <c r="AOR10" s="194"/>
      <c r="AOX10" s="192"/>
      <c r="AOY10" s="193"/>
      <c r="AOZ10" s="192"/>
      <c r="APA10" s="194"/>
      <c r="APG10" s="192"/>
      <c r="APH10" s="193"/>
      <c r="API10" s="192"/>
      <c r="APJ10" s="194"/>
      <c r="APP10" s="192"/>
      <c r="APQ10" s="193"/>
      <c r="APR10" s="192"/>
      <c r="APS10" s="194"/>
      <c r="APY10" s="192"/>
      <c r="APZ10" s="193"/>
      <c r="AQA10" s="192"/>
      <c r="AQB10" s="194"/>
      <c r="AQH10" s="192"/>
      <c r="AQI10" s="193"/>
      <c r="AQJ10" s="192"/>
      <c r="AQK10" s="194"/>
      <c r="AQQ10" s="192"/>
      <c r="AQR10" s="193"/>
      <c r="AQS10" s="192"/>
      <c r="AQT10" s="194"/>
      <c r="AQZ10" s="192"/>
      <c r="ARA10" s="193"/>
      <c r="ARB10" s="192"/>
      <c r="ARC10" s="194"/>
      <c r="ARI10" s="192"/>
      <c r="ARJ10" s="193"/>
      <c r="ARK10" s="192"/>
      <c r="ARL10" s="194"/>
      <c r="ARR10" s="192"/>
      <c r="ARS10" s="193"/>
      <c r="ART10" s="192"/>
      <c r="ARU10" s="194"/>
      <c r="ASA10" s="192"/>
      <c r="ASB10" s="193"/>
      <c r="ASC10" s="192"/>
      <c r="ASD10" s="194"/>
      <c r="ASJ10" s="192"/>
      <c r="ASK10" s="193"/>
      <c r="ASL10" s="192"/>
      <c r="ASM10" s="194"/>
      <c r="ASS10" s="192"/>
      <c r="AST10" s="193"/>
      <c r="ASU10" s="192"/>
      <c r="ASV10" s="194"/>
      <c r="ATB10" s="192"/>
      <c r="ATC10" s="193"/>
      <c r="ATD10" s="192"/>
      <c r="ATE10" s="194"/>
      <c r="ATK10" s="192"/>
      <c r="ATL10" s="193"/>
      <c r="ATM10" s="192"/>
      <c r="ATN10" s="194"/>
      <c r="ATT10" s="192"/>
      <c r="ATU10" s="193"/>
      <c r="ATV10" s="192"/>
      <c r="ATW10" s="194"/>
      <c r="AUC10" s="192"/>
      <c r="AUD10" s="193"/>
      <c r="AUE10" s="192"/>
      <c r="AUF10" s="194"/>
      <c r="AUL10" s="192"/>
      <c r="AUM10" s="193"/>
      <c r="AUN10" s="192"/>
      <c r="AUO10" s="194"/>
      <c r="AUU10" s="192"/>
      <c r="AUV10" s="193"/>
      <c r="AUW10" s="192"/>
      <c r="AUX10" s="194"/>
      <c r="AVD10" s="192"/>
      <c r="AVE10" s="193"/>
      <c r="AVF10" s="192"/>
      <c r="AVG10" s="194"/>
      <c r="AVM10" s="192"/>
      <c r="AVN10" s="193"/>
      <c r="AVO10" s="192"/>
      <c r="AVP10" s="194"/>
      <c r="AVV10" s="192"/>
      <c r="AVW10" s="193"/>
      <c r="AVX10" s="192"/>
      <c r="AVY10" s="194"/>
      <c r="AWE10" s="192"/>
      <c r="AWF10" s="193"/>
      <c r="AWG10" s="192"/>
      <c r="AWH10" s="194"/>
      <c r="AWN10" s="192"/>
      <c r="AWO10" s="193"/>
      <c r="AWP10" s="192"/>
      <c r="AWQ10" s="194"/>
      <c r="AWW10" s="192"/>
      <c r="AWX10" s="193"/>
      <c r="AWY10" s="192"/>
      <c r="AWZ10" s="194"/>
      <c r="AXF10" s="192"/>
      <c r="AXG10" s="193"/>
      <c r="AXH10" s="192"/>
      <c r="AXI10" s="194"/>
      <c r="AXO10" s="192"/>
      <c r="AXP10" s="193"/>
      <c r="AXQ10" s="192"/>
      <c r="AXR10" s="194"/>
      <c r="AXX10" s="192"/>
      <c r="AXY10" s="193"/>
      <c r="AXZ10" s="192"/>
      <c r="AYA10" s="194"/>
      <c r="AYG10" s="192"/>
      <c r="AYH10" s="193"/>
      <c r="AYI10" s="192"/>
      <c r="AYJ10" s="194"/>
      <c r="AYP10" s="192"/>
      <c r="AYQ10" s="193"/>
      <c r="AYR10" s="192"/>
      <c r="AYS10" s="194"/>
      <c r="AYY10" s="192"/>
      <c r="AYZ10" s="193"/>
      <c r="AZA10" s="192"/>
      <c r="AZB10" s="194"/>
      <c r="AZH10" s="192"/>
      <c r="AZI10" s="193"/>
      <c r="AZJ10" s="192"/>
      <c r="AZK10" s="194"/>
      <c r="AZQ10" s="192"/>
      <c r="AZR10" s="193"/>
      <c r="AZS10" s="192"/>
      <c r="AZT10" s="194"/>
      <c r="AZZ10" s="192"/>
      <c r="BAA10" s="193"/>
      <c r="BAB10" s="192"/>
      <c r="BAC10" s="194"/>
      <c r="BAI10" s="192"/>
      <c r="BAJ10" s="193"/>
      <c r="BAK10" s="192"/>
      <c r="BAL10" s="194"/>
      <c r="BAR10" s="192"/>
      <c r="BAS10" s="193"/>
      <c r="BAT10" s="192"/>
      <c r="BAU10" s="194"/>
      <c r="BBA10" s="192"/>
      <c r="BBB10" s="193"/>
      <c r="BBC10" s="192"/>
      <c r="BBD10" s="194"/>
      <c r="BBJ10" s="192"/>
      <c r="BBK10" s="193"/>
      <c r="BBL10" s="192"/>
      <c r="BBM10" s="194"/>
      <c r="BBS10" s="192"/>
      <c r="BBT10" s="193"/>
      <c r="BBU10" s="192"/>
      <c r="BBV10" s="194"/>
      <c r="BCB10" s="192"/>
      <c r="BCC10" s="193"/>
      <c r="BCD10" s="192"/>
      <c r="BCE10" s="194"/>
      <c r="BCK10" s="192"/>
      <c r="BCL10" s="193"/>
      <c r="BCM10" s="192"/>
      <c r="BCN10" s="194"/>
      <c r="BCT10" s="192"/>
      <c r="BCU10" s="193"/>
      <c r="BCV10" s="192"/>
      <c r="BCW10" s="194"/>
      <c r="BDC10" s="192"/>
      <c r="BDD10" s="193"/>
      <c r="BDE10" s="192"/>
      <c r="BDF10" s="194"/>
      <c r="BDL10" s="192"/>
      <c r="BDM10" s="193"/>
      <c r="BDN10" s="192"/>
      <c r="BDO10" s="194"/>
      <c r="BDU10" s="192"/>
      <c r="BDV10" s="193"/>
      <c r="BDW10" s="192"/>
      <c r="BDX10" s="194"/>
      <c r="BED10" s="192"/>
      <c r="BEE10" s="193"/>
      <c r="BEF10" s="192"/>
      <c r="BEG10" s="194"/>
      <c r="BEM10" s="192"/>
      <c r="BEN10" s="193"/>
      <c r="BEO10" s="192"/>
      <c r="BEP10" s="194"/>
      <c r="BEV10" s="192"/>
      <c r="BEW10" s="193"/>
      <c r="BEX10" s="192"/>
      <c r="BEY10" s="194"/>
      <c r="BFE10" s="192"/>
      <c r="BFF10" s="193"/>
      <c r="BFG10" s="192"/>
      <c r="BFH10" s="194"/>
      <c r="BFN10" s="192"/>
      <c r="BFO10" s="193"/>
      <c r="BFP10" s="192"/>
      <c r="BFQ10" s="194"/>
      <c r="BFW10" s="192"/>
      <c r="BFX10" s="193"/>
      <c r="BFY10" s="192"/>
      <c r="BFZ10" s="194"/>
      <c r="BGF10" s="192"/>
      <c r="BGG10" s="193"/>
      <c r="BGH10" s="192"/>
      <c r="BGI10" s="194"/>
      <c r="BGO10" s="192"/>
      <c r="BGP10" s="193"/>
      <c r="BGQ10" s="192"/>
      <c r="BGR10" s="194"/>
      <c r="BGX10" s="192"/>
      <c r="BGY10" s="193"/>
      <c r="BGZ10" s="192"/>
      <c r="BHA10" s="194"/>
      <c r="BHG10" s="192"/>
      <c r="BHH10" s="193"/>
      <c r="BHI10" s="192"/>
      <c r="BHJ10" s="194"/>
      <c r="BHP10" s="192"/>
      <c r="BHQ10" s="193"/>
      <c r="BHR10" s="192"/>
      <c r="BHS10" s="194"/>
      <c r="BHY10" s="192"/>
      <c r="BHZ10" s="193"/>
      <c r="BIA10" s="192"/>
      <c r="BIB10" s="194"/>
      <c r="BIH10" s="192"/>
      <c r="BII10" s="193"/>
      <c r="BIJ10" s="192"/>
      <c r="BIK10" s="194"/>
      <c r="BIQ10" s="192"/>
      <c r="BIR10" s="193"/>
      <c r="BIS10" s="192"/>
      <c r="BIT10" s="194"/>
      <c r="BIZ10" s="192"/>
      <c r="BJA10" s="193"/>
      <c r="BJB10" s="192"/>
      <c r="BJC10" s="194"/>
      <c r="BJI10" s="192"/>
      <c r="BJJ10" s="193"/>
      <c r="BJK10" s="192"/>
      <c r="BJL10" s="194"/>
      <c r="BJR10" s="192"/>
      <c r="BJS10" s="193"/>
      <c r="BJT10" s="192"/>
      <c r="BJU10" s="194"/>
      <c r="BKA10" s="192"/>
      <c r="BKB10" s="193"/>
      <c r="BKC10" s="192"/>
      <c r="BKD10" s="194"/>
      <c r="BKJ10" s="192"/>
      <c r="BKK10" s="193"/>
      <c r="BKL10" s="192"/>
      <c r="BKM10" s="194"/>
      <c r="BKS10" s="192"/>
      <c r="BKT10" s="193"/>
      <c r="BKU10" s="192"/>
      <c r="BKV10" s="194"/>
      <c r="BLB10" s="192"/>
      <c r="BLC10" s="193"/>
      <c r="BLD10" s="192"/>
      <c r="BLE10" s="194"/>
      <c r="BLK10" s="192"/>
      <c r="BLL10" s="193"/>
      <c r="BLM10" s="192"/>
      <c r="BLN10" s="194"/>
      <c r="BLT10" s="192"/>
      <c r="BLU10" s="193"/>
      <c r="BLV10" s="192"/>
      <c r="BLW10" s="194"/>
      <c r="BMC10" s="192"/>
      <c r="BMD10" s="193"/>
      <c r="BME10" s="192"/>
      <c r="BMF10" s="194"/>
      <c r="BML10" s="192"/>
      <c r="BMM10" s="193"/>
      <c r="BMN10" s="192"/>
      <c r="BMO10" s="194"/>
      <c r="BMU10" s="192"/>
      <c r="BMV10" s="193"/>
      <c r="BMW10" s="192"/>
      <c r="BMX10" s="194"/>
      <c r="BND10" s="192"/>
      <c r="BNE10" s="193"/>
      <c r="BNF10" s="192"/>
      <c r="BNG10" s="194"/>
      <c r="BNM10" s="192"/>
      <c r="BNN10" s="193"/>
      <c r="BNO10" s="192"/>
      <c r="BNP10" s="194"/>
      <c r="BNV10" s="192"/>
      <c r="BNW10" s="193"/>
      <c r="BNX10" s="192"/>
      <c r="BNY10" s="194"/>
      <c r="BOE10" s="192"/>
      <c r="BOF10" s="193"/>
      <c r="BOG10" s="192"/>
      <c r="BOH10" s="194"/>
      <c r="BON10" s="192"/>
      <c r="BOO10" s="193"/>
      <c r="BOP10" s="192"/>
      <c r="BOQ10" s="194"/>
      <c r="BOW10" s="192"/>
      <c r="BOX10" s="193"/>
      <c r="BOY10" s="192"/>
      <c r="BOZ10" s="194"/>
      <c r="BPF10" s="192"/>
      <c r="BPG10" s="193"/>
      <c r="BPH10" s="192"/>
      <c r="BPI10" s="194"/>
      <c r="BPO10" s="192"/>
      <c r="BPP10" s="193"/>
      <c r="BPQ10" s="192"/>
      <c r="BPR10" s="194"/>
      <c r="BPX10" s="192"/>
      <c r="BPY10" s="193"/>
      <c r="BPZ10" s="192"/>
      <c r="BQA10" s="194"/>
      <c r="BQG10" s="192"/>
      <c r="BQH10" s="193"/>
      <c r="BQI10" s="192"/>
      <c r="BQJ10" s="194"/>
      <c r="BQP10" s="192"/>
      <c r="BQQ10" s="193"/>
      <c r="BQR10" s="192"/>
      <c r="BQS10" s="194"/>
      <c r="BQY10" s="192"/>
      <c r="BQZ10" s="193"/>
      <c r="BRA10" s="192"/>
      <c r="BRB10" s="194"/>
      <c r="BRH10" s="192"/>
      <c r="BRI10" s="193"/>
      <c r="BRJ10" s="192"/>
      <c r="BRK10" s="194"/>
      <c r="BRQ10" s="192"/>
      <c r="BRR10" s="193"/>
      <c r="BRS10" s="192"/>
      <c r="BRT10" s="194"/>
      <c r="BRZ10" s="192"/>
      <c r="BSA10" s="193"/>
      <c r="BSB10" s="192"/>
      <c r="BSC10" s="194"/>
      <c r="BSI10" s="192"/>
      <c r="BSJ10" s="193"/>
      <c r="BSK10" s="192"/>
      <c r="BSL10" s="194"/>
      <c r="BSR10" s="192"/>
      <c r="BSS10" s="193"/>
      <c r="BST10" s="192"/>
      <c r="BSU10" s="194"/>
      <c r="BTA10" s="192"/>
      <c r="BTB10" s="193"/>
      <c r="BTC10" s="192"/>
      <c r="BTD10" s="194"/>
      <c r="BTJ10" s="192"/>
      <c r="BTK10" s="193"/>
      <c r="BTL10" s="192"/>
      <c r="BTM10" s="194"/>
      <c r="BTS10" s="192"/>
      <c r="BTT10" s="193"/>
      <c r="BTU10" s="192"/>
      <c r="BTV10" s="194"/>
      <c r="BUB10" s="192"/>
      <c r="BUC10" s="193"/>
      <c r="BUD10" s="192"/>
      <c r="BUE10" s="194"/>
      <c r="BUK10" s="192"/>
      <c r="BUL10" s="193"/>
      <c r="BUM10" s="192"/>
      <c r="BUN10" s="194"/>
      <c r="BUT10" s="192"/>
      <c r="BUU10" s="193"/>
      <c r="BUV10" s="192"/>
      <c r="BUW10" s="194"/>
      <c r="BVC10" s="192"/>
      <c r="BVD10" s="193"/>
      <c r="BVE10" s="192"/>
      <c r="BVF10" s="194"/>
      <c r="BVL10" s="192"/>
      <c r="BVM10" s="193"/>
      <c r="BVN10" s="192"/>
      <c r="BVO10" s="194"/>
      <c r="BVU10" s="192"/>
      <c r="BVV10" s="193"/>
      <c r="BVW10" s="192"/>
      <c r="BVX10" s="194"/>
      <c r="BWD10" s="192"/>
      <c r="BWE10" s="193"/>
      <c r="BWF10" s="192"/>
      <c r="BWG10" s="194"/>
      <c r="BWM10" s="192"/>
      <c r="BWN10" s="193"/>
      <c r="BWO10" s="192"/>
      <c r="BWP10" s="194"/>
      <c r="BWV10" s="192"/>
      <c r="BWW10" s="193"/>
      <c r="BWX10" s="192"/>
      <c r="BWY10" s="194"/>
      <c r="BXE10" s="192"/>
      <c r="BXF10" s="193"/>
      <c r="BXG10" s="192"/>
      <c r="BXH10" s="194"/>
      <c r="BXN10" s="192"/>
      <c r="BXO10" s="193"/>
      <c r="BXP10" s="192"/>
      <c r="BXQ10" s="194"/>
      <c r="BXW10" s="192"/>
      <c r="BXX10" s="193"/>
      <c r="BXY10" s="192"/>
      <c r="BXZ10" s="194"/>
      <c r="BYF10" s="192"/>
      <c r="BYG10" s="193"/>
      <c r="BYH10" s="192"/>
      <c r="BYI10" s="194"/>
      <c r="BYO10" s="192"/>
      <c r="BYP10" s="193"/>
      <c r="BYQ10" s="192"/>
      <c r="BYR10" s="194"/>
      <c r="BYX10" s="192"/>
      <c r="BYY10" s="193"/>
      <c r="BYZ10" s="192"/>
      <c r="BZA10" s="194"/>
      <c r="BZG10" s="192"/>
      <c r="BZH10" s="193"/>
      <c r="BZI10" s="192"/>
      <c r="BZJ10" s="194"/>
      <c r="BZP10" s="192"/>
      <c r="BZQ10" s="193"/>
      <c r="BZR10" s="192"/>
      <c r="BZS10" s="194"/>
      <c r="BZY10" s="192"/>
      <c r="BZZ10" s="193"/>
      <c r="CAA10" s="192"/>
      <c r="CAB10" s="194"/>
      <c r="CAH10" s="192"/>
      <c r="CAI10" s="193"/>
      <c r="CAJ10" s="192"/>
      <c r="CAK10" s="194"/>
      <c r="CAQ10" s="192"/>
      <c r="CAR10" s="193"/>
      <c r="CAS10" s="192"/>
      <c r="CAT10" s="194"/>
      <c r="CAZ10" s="192"/>
      <c r="CBA10" s="193"/>
      <c r="CBB10" s="192"/>
      <c r="CBC10" s="194"/>
      <c r="CBI10" s="192"/>
      <c r="CBJ10" s="193"/>
      <c r="CBK10" s="192"/>
      <c r="CBL10" s="194"/>
      <c r="CBR10" s="192"/>
      <c r="CBS10" s="193"/>
      <c r="CBT10" s="192"/>
      <c r="CBU10" s="194"/>
      <c r="CCA10" s="192"/>
      <c r="CCB10" s="193"/>
      <c r="CCC10" s="192"/>
      <c r="CCD10" s="194"/>
      <c r="CCJ10" s="192"/>
      <c r="CCK10" s="193"/>
      <c r="CCL10" s="192"/>
      <c r="CCM10" s="194"/>
      <c r="CCS10" s="192"/>
      <c r="CCT10" s="193"/>
      <c r="CCU10" s="192"/>
      <c r="CCV10" s="194"/>
      <c r="CDB10" s="192"/>
      <c r="CDC10" s="193"/>
      <c r="CDD10" s="192"/>
      <c r="CDE10" s="194"/>
      <c r="CDK10" s="192"/>
      <c r="CDL10" s="193"/>
      <c r="CDM10" s="192"/>
      <c r="CDN10" s="194"/>
      <c r="CDT10" s="192"/>
      <c r="CDU10" s="193"/>
      <c r="CDV10" s="192"/>
      <c r="CDW10" s="194"/>
      <c r="CEC10" s="192"/>
      <c r="CED10" s="193"/>
      <c r="CEE10" s="192"/>
      <c r="CEF10" s="194"/>
      <c r="CEL10" s="192"/>
      <c r="CEM10" s="193"/>
      <c r="CEN10" s="192"/>
      <c r="CEO10" s="194"/>
      <c r="CEU10" s="192"/>
      <c r="CEV10" s="193"/>
      <c r="CEW10" s="192"/>
      <c r="CEX10" s="194"/>
      <c r="CFD10" s="192"/>
      <c r="CFE10" s="193"/>
      <c r="CFF10" s="192"/>
      <c r="CFG10" s="194"/>
      <c r="CFM10" s="192"/>
      <c r="CFN10" s="193"/>
      <c r="CFO10" s="192"/>
      <c r="CFP10" s="194"/>
      <c r="CFV10" s="192"/>
      <c r="CFW10" s="193"/>
      <c r="CFX10" s="192"/>
      <c r="CFY10" s="194"/>
      <c r="CGE10" s="192"/>
      <c r="CGF10" s="193"/>
      <c r="CGG10" s="192"/>
      <c r="CGH10" s="194"/>
      <c r="CGN10" s="192"/>
      <c r="CGO10" s="193"/>
      <c r="CGP10" s="192"/>
      <c r="CGQ10" s="194"/>
      <c r="CGW10" s="192"/>
      <c r="CGX10" s="193"/>
      <c r="CGY10" s="192"/>
      <c r="CGZ10" s="194"/>
      <c r="CHF10" s="192"/>
      <c r="CHG10" s="193"/>
      <c r="CHH10" s="192"/>
      <c r="CHI10" s="194"/>
      <c r="CHO10" s="192"/>
      <c r="CHP10" s="193"/>
      <c r="CHQ10" s="192"/>
      <c r="CHR10" s="194"/>
      <c r="CHX10" s="192"/>
      <c r="CHY10" s="193"/>
      <c r="CHZ10" s="192"/>
      <c r="CIA10" s="194"/>
      <c r="CIG10" s="192"/>
      <c r="CIH10" s="193"/>
      <c r="CII10" s="192"/>
      <c r="CIJ10" s="194"/>
      <c r="CIP10" s="192"/>
      <c r="CIQ10" s="193"/>
      <c r="CIR10" s="192"/>
      <c r="CIS10" s="194"/>
      <c r="CIY10" s="192"/>
      <c r="CIZ10" s="193"/>
      <c r="CJA10" s="192"/>
      <c r="CJB10" s="194"/>
      <c r="CJH10" s="192"/>
      <c r="CJI10" s="193"/>
      <c r="CJJ10" s="192"/>
      <c r="CJK10" s="194"/>
      <c r="CJQ10" s="192"/>
      <c r="CJR10" s="193"/>
      <c r="CJS10" s="192"/>
      <c r="CJT10" s="194"/>
      <c r="CJZ10" s="192"/>
      <c r="CKA10" s="193"/>
      <c r="CKB10" s="192"/>
      <c r="CKC10" s="194"/>
      <c r="CKI10" s="192"/>
      <c r="CKJ10" s="193"/>
      <c r="CKK10" s="192"/>
      <c r="CKL10" s="194"/>
      <c r="CKR10" s="192"/>
      <c r="CKS10" s="193"/>
      <c r="CKT10" s="192"/>
      <c r="CKU10" s="194"/>
      <c r="CLA10" s="192"/>
      <c r="CLB10" s="193"/>
      <c r="CLC10" s="192"/>
      <c r="CLD10" s="194"/>
      <c r="CLJ10" s="192"/>
      <c r="CLK10" s="193"/>
      <c r="CLL10" s="192"/>
      <c r="CLM10" s="194"/>
      <c r="CLS10" s="192"/>
      <c r="CLT10" s="193"/>
      <c r="CLU10" s="192"/>
      <c r="CLV10" s="194"/>
      <c r="CMB10" s="192"/>
      <c r="CMC10" s="193"/>
      <c r="CMD10" s="192"/>
      <c r="CME10" s="194"/>
      <c r="CMK10" s="192"/>
      <c r="CML10" s="193"/>
      <c r="CMM10" s="192"/>
      <c r="CMN10" s="194"/>
      <c r="CMT10" s="192"/>
      <c r="CMU10" s="193"/>
      <c r="CMV10" s="192"/>
      <c r="CMW10" s="194"/>
      <c r="CNC10" s="192"/>
      <c r="CND10" s="193"/>
      <c r="CNE10" s="192"/>
      <c r="CNF10" s="194"/>
      <c r="CNL10" s="192"/>
      <c r="CNM10" s="193"/>
      <c r="CNN10" s="192"/>
      <c r="CNO10" s="194"/>
      <c r="CNU10" s="192"/>
      <c r="CNV10" s="193"/>
      <c r="CNW10" s="192"/>
      <c r="CNX10" s="194"/>
      <c r="COD10" s="192"/>
      <c r="COE10" s="193"/>
      <c r="COF10" s="192"/>
      <c r="COG10" s="194"/>
      <c r="COM10" s="192"/>
      <c r="CON10" s="193"/>
      <c r="COO10" s="192"/>
      <c r="COP10" s="194"/>
      <c r="COV10" s="192"/>
      <c r="COW10" s="193"/>
      <c r="COX10" s="192"/>
      <c r="COY10" s="194"/>
      <c r="CPE10" s="192"/>
      <c r="CPF10" s="193"/>
      <c r="CPG10" s="192"/>
      <c r="CPH10" s="194"/>
      <c r="CPN10" s="192"/>
      <c r="CPO10" s="193"/>
      <c r="CPP10" s="192"/>
      <c r="CPQ10" s="194"/>
      <c r="CPW10" s="192"/>
      <c r="CPX10" s="193"/>
      <c r="CPY10" s="192"/>
      <c r="CPZ10" s="194"/>
      <c r="CQF10" s="192"/>
      <c r="CQG10" s="193"/>
      <c r="CQH10" s="192"/>
      <c r="CQI10" s="194"/>
      <c r="CQO10" s="192"/>
      <c r="CQP10" s="193"/>
      <c r="CQQ10" s="192"/>
      <c r="CQR10" s="194"/>
      <c r="CQX10" s="192"/>
      <c r="CQY10" s="193"/>
      <c r="CQZ10" s="192"/>
      <c r="CRA10" s="194"/>
      <c r="CRG10" s="192"/>
      <c r="CRH10" s="193"/>
      <c r="CRI10" s="192"/>
      <c r="CRJ10" s="194"/>
      <c r="CRP10" s="192"/>
      <c r="CRQ10" s="193"/>
      <c r="CRR10" s="192"/>
      <c r="CRS10" s="194"/>
      <c r="CRY10" s="192"/>
      <c r="CRZ10" s="193"/>
      <c r="CSA10" s="192"/>
      <c r="CSB10" s="194"/>
      <c r="CSH10" s="192"/>
      <c r="CSI10" s="193"/>
      <c r="CSJ10" s="192"/>
      <c r="CSK10" s="194"/>
      <c r="CSQ10" s="192"/>
      <c r="CSR10" s="193"/>
      <c r="CSS10" s="192"/>
      <c r="CST10" s="194"/>
      <c r="CSZ10" s="192"/>
      <c r="CTA10" s="193"/>
      <c r="CTB10" s="192"/>
      <c r="CTC10" s="194"/>
      <c r="CTI10" s="192"/>
      <c r="CTJ10" s="193"/>
      <c r="CTK10" s="192"/>
      <c r="CTL10" s="194"/>
      <c r="CTR10" s="192"/>
      <c r="CTS10" s="193"/>
      <c r="CTT10" s="192"/>
      <c r="CTU10" s="194"/>
      <c r="CUA10" s="192"/>
      <c r="CUB10" s="193"/>
      <c r="CUC10" s="192"/>
      <c r="CUD10" s="194"/>
      <c r="CUJ10" s="192"/>
      <c r="CUK10" s="193"/>
      <c r="CUL10" s="192"/>
      <c r="CUM10" s="194"/>
      <c r="CUS10" s="192"/>
      <c r="CUT10" s="193"/>
      <c r="CUU10" s="192"/>
      <c r="CUV10" s="194"/>
      <c r="CVB10" s="192"/>
      <c r="CVC10" s="193"/>
      <c r="CVD10" s="192"/>
      <c r="CVE10" s="194"/>
      <c r="CVK10" s="192"/>
      <c r="CVL10" s="193"/>
      <c r="CVM10" s="192"/>
      <c r="CVN10" s="194"/>
      <c r="CVT10" s="192"/>
      <c r="CVU10" s="193"/>
      <c r="CVV10" s="192"/>
      <c r="CVW10" s="194"/>
      <c r="CWC10" s="192"/>
      <c r="CWD10" s="193"/>
      <c r="CWE10" s="192"/>
      <c r="CWF10" s="194"/>
      <c r="CWL10" s="192"/>
      <c r="CWM10" s="193"/>
      <c r="CWN10" s="192"/>
      <c r="CWO10" s="194"/>
      <c r="CWU10" s="192"/>
      <c r="CWV10" s="193"/>
      <c r="CWW10" s="192"/>
      <c r="CWX10" s="194"/>
      <c r="CXD10" s="192"/>
      <c r="CXE10" s="193"/>
      <c r="CXF10" s="192"/>
      <c r="CXG10" s="194"/>
      <c r="CXM10" s="192"/>
      <c r="CXN10" s="193"/>
      <c r="CXO10" s="192"/>
      <c r="CXP10" s="194"/>
      <c r="CXV10" s="192"/>
      <c r="CXW10" s="193"/>
      <c r="CXX10" s="192"/>
      <c r="CXY10" s="194"/>
      <c r="CYE10" s="192"/>
      <c r="CYF10" s="193"/>
      <c r="CYG10" s="192"/>
      <c r="CYH10" s="194"/>
      <c r="CYN10" s="192"/>
      <c r="CYO10" s="193"/>
      <c r="CYP10" s="192"/>
      <c r="CYQ10" s="194"/>
      <c r="CYW10" s="192"/>
      <c r="CYX10" s="193"/>
      <c r="CYY10" s="192"/>
      <c r="CYZ10" s="194"/>
      <c r="CZF10" s="192"/>
      <c r="CZG10" s="193"/>
      <c r="CZH10" s="192"/>
      <c r="CZI10" s="194"/>
      <c r="CZO10" s="192"/>
      <c r="CZP10" s="193"/>
      <c r="CZQ10" s="192"/>
      <c r="CZR10" s="194"/>
      <c r="CZX10" s="192"/>
      <c r="CZY10" s="193"/>
      <c r="CZZ10" s="192"/>
      <c r="DAA10" s="194"/>
      <c r="DAG10" s="192"/>
      <c r="DAH10" s="193"/>
      <c r="DAI10" s="192"/>
      <c r="DAJ10" s="194"/>
      <c r="DAP10" s="192"/>
      <c r="DAQ10" s="193"/>
      <c r="DAR10" s="192"/>
      <c r="DAS10" s="194"/>
      <c r="DAY10" s="192"/>
      <c r="DAZ10" s="193"/>
      <c r="DBA10" s="192"/>
      <c r="DBB10" s="194"/>
      <c r="DBH10" s="192"/>
      <c r="DBI10" s="193"/>
      <c r="DBJ10" s="192"/>
      <c r="DBK10" s="194"/>
      <c r="DBQ10" s="192"/>
      <c r="DBR10" s="193"/>
      <c r="DBS10" s="192"/>
      <c r="DBT10" s="194"/>
      <c r="DBZ10" s="192"/>
      <c r="DCA10" s="193"/>
      <c r="DCB10" s="192"/>
      <c r="DCC10" s="194"/>
      <c r="DCI10" s="192"/>
      <c r="DCJ10" s="193"/>
      <c r="DCK10" s="192"/>
      <c r="DCL10" s="194"/>
      <c r="DCR10" s="192"/>
      <c r="DCS10" s="193"/>
      <c r="DCT10" s="192"/>
      <c r="DCU10" s="194"/>
      <c r="DDA10" s="192"/>
      <c r="DDB10" s="193"/>
      <c r="DDC10" s="192"/>
      <c r="DDD10" s="194"/>
      <c r="DDJ10" s="192"/>
      <c r="DDK10" s="193"/>
      <c r="DDL10" s="192"/>
      <c r="DDM10" s="194"/>
      <c r="DDS10" s="192"/>
      <c r="DDT10" s="193"/>
      <c r="DDU10" s="192"/>
      <c r="DDV10" s="194"/>
      <c r="DEB10" s="192"/>
      <c r="DEC10" s="193"/>
      <c r="DED10" s="192"/>
      <c r="DEE10" s="194"/>
      <c r="DEK10" s="192"/>
      <c r="DEL10" s="193"/>
      <c r="DEM10" s="192"/>
      <c r="DEN10" s="194"/>
      <c r="DET10" s="192"/>
      <c r="DEU10" s="193"/>
      <c r="DEV10" s="192"/>
      <c r="DEW10" s="194"/>
      <c r="DFC10" s="192"/>
      <c r="DFD10" s="193"/>
      <c r="DFE10" s="192"/>
      <c r="DFF10" s="194"/>
      <c r="DFL10" s="192"/>
      <c r="DFM10" s="193"/>
      <c r="DFN10" s="192"/>
      <c r="DFO10" s="194"/>
      <c r="DFU10" s="192"/>
      <c r="DFV10" s="193"/>
      <c r="DFW10" s="192"/>
      <c r="DFX10" s="194"/>
      <c r="DGD10" s="192"/>
      <c r="DGE10" s="193"/>
      <c r="DGF10" s="192"/>
      <c r="DGG10" s="194"/>
      <c r="DGM10" s="192"/>
      <c r="DGN10" s="193"/>
      <c r="DGO10" s="192"/>
      <c r="DGP10" s="194"/>
      <c r="DGV10" s="192"/>
      <c r="DGW10" s="193"/>
      <c r="DGX10" s="192"/>
      <c r="DGY10" s="194"/>
      <c r="DHE10" s="192"/>
      <c r="DHF10" s="193"/>
      <c r="DHG10" s="192"/>
      <c r="DHH10" s="194"/>
      <c r="DHN10" s="192"/>
      <c r="DHO10" s="193"/>
      <c r="DHP10" s="192"/>
      <c r="DHQ10" s="194"/>
      <c r="DHW10" s="192"/>
      <c r="DHX10" s="193"/>
      <c r="DHY10" s="192"/>
      <c r="DHZ10" s="194"/>
      <c r="DIF10" s="192"/>
      <c r="DIG10" s="193"/>
      <c r="DIH10" s="192"/>
      <c r="DII10" s="194"/>
      <c r="DIO10" s="192"/>
      <c r="DIP10" s="193"/>
      <c r="DIQ10" s="192"/>
      <c r="DIR10" s="194"/>
      <c r="DIX10" s="192"/>
      <c r="DIY10" s="193"/>
      <c r="DIZ10" s="192"/>
      <c r="DJA10" s="194"/>
      <c r="DJG10" s="192"/>
      <c r="DJH10" s="193"/>
      <c r="DJI10" s="192"/>
      <c r="DJJ10" s="194"/>
      <c r="DJP10" s="192"/>
      <c r="DJQ10" s="193"/>
      <c r="DJR10" s="192"/>
      <c r="DJS10" s="194"/>
      <c r="DJY10" s="192"/>
      <c r="DJZ10" s="193"/>
      <c r="DKA10" s="192"/>
      <c r="DKB10" s="194"/>
      <c r="DKH10" s="192"/>
      <c r="DKI10" s="193"/>
      <c r="DKJ10" s="192"/>
      <c r="DKK10" s="194"/>
      <c r="DKQ10" s="192"/>
      <c r="DKR10" s="193"/>
      <c r="DKS10" s="192"/>
      <c r="DKT10" s="194"/>
      <c r="DKZ10" s="192"/>
      <c r="DLA10" s="193"/>
      <c r="DLB10" s="192"/>
      <c r="DLC10" s="194"/>
      <c r="DLI10" s="192"/>
      <c r="DLJ10" s="193"/>
      <c r="DLK10" s="192"/>
      <c r="DLL10" s="194"/>
      <c r="DLR10" s="192"/>
      <c r="DLS10" s="193"/>
      <c r="DLT10" s="192"/>
      <c r="DLU10" s="194"/>
      <c r="DMA10" s="192"/>
      <c r="DMB10" s="193"/>
      <c r="DMC10" s="192"/>
      <c r="DMD10" s="194"/>
      <c r="DMJ10" s="192"/>
      <c r="DMK10" s="193"/>
      <c r="DML10" s="192"/>
      <c r="DMM10" s="194"/>
      <c r="DMS10" s="192"/>
      <c r="DMT10" s="193"/>
      <c r="DMU10" s="192"/>
      <c r="DMV10" s="194"/>
      <c r="DNB10" s="192"/>
      <c r="DNC10" s="193"/>
      <c r="DND10" s="192"/>
      <c r="DNE10" s="194"/>
      <c r="DNK10" s="192"/>
      <c r="DNL10" s="193"/>
      <c r="DNM10" s="192"/>
      <c r="DNN10" s="194"/>
      <c r="DNT10" s="192"/>
      <c r="DNU10" s="193"/>
      <c r="DNV10" s="192"/>
      <c r="DNW10" s="194"/>
      <c r="DOC10" s="192"/>
      <c r="DOD10" s="193"/>
      <c r="DOE10" s="192"/>
      <c r="DOF10" s="194"/>
      <c r="DOL10" s="192"/>
      <c r="DOM10" s="193"/>
      <c r="DON10" s="192"/>
      <c r="DOO10" s="194"/>
      <c r="DOU10" s="192"/>
      <c r="DOV10" s="193"/>
      <c r="DOW10" s="192"/>
      <c r="DOX10" s="194"/>
      <c r="DPD10" s="192"/>
      <c r="DPE10" s="193"/>
      <c r="DPF10" s="192"/>
      <c r="DPG10" s="194"/>
      <c r="DPM10" s="192"/>
      <c r="DPN10" s="193"/>
      <c r="DPO10" s="192"/>
      <c r="DPP10" s="194"/>
      <c r="DPV10" s="192"/>
      <c r="DPW10" s="193"/>
      <c r="DPX10" s="192"/>
      <c r="DPY10" s="194"/>
      <c r="DQE10" s="192"/>
      <c r="DQF10" s="193"/>
      <c r="DQG10" s="192"/>
      <c r="DQH10" s="194"/>
      <c r="DQN10" s="192"/>
      <c r="DQO10" s="193"/>
      <c r="DQP10" s="192"/>
      <c r="DQQ10" s="194"/>
      <c r="DQW10" s="192"/>
      <c r="DQX10" s="193"/>
      <c r="DQY10" s="192"/>
      <c r="DQZ10" s="194"/>
      <c r="DRF10" s="192"/>
      <c r="DRG10" s="193"/>
      <c r="DRH10" s="192"/>
      <c r="DRI10" s="194"/>
      <c r="DRO10" s="192"/>
      <c r="DRP10" s="193"/>
      <c r="DRQ10" s="192"/>
      <c r="DRR10" s="194"/>
      <c r="DRX10" s="192"/>
      <c r="DRY10" s="193"/>
      <c r="DRZ10" s="192"/>
      <c r="DSA10" s="194"/>
      <c r="DSG10" s="192"/>
      <c r="DSH10" s="193"/>
      <c r="DSI10" s="192"/>
      <c r="DSJ10" s="194"/>
      <c r="DSP10" s="192"/>
      <c r="DSQ10" s="193"/>
      <c r="DSR10" s="192"/>
      <c r="DSS10" s="194"/>
      <c r="DSY10" s="192"/>
      <c r="DSZ10" s="193"/>
      <c r="DTA10" s="192"/>
      <c r="DTB10" s="194"/>
      <c r="DTH10" s="192"/>
      <c r="DTI10" s="193"/>
      <c r="DTJ10" s="192"/>
      <c r="DTK10" s="194"/>
      <c r="DTQ10" s="192"/>
      <c r="DTR10" s="193"/>
      <c r="DTS10" s="192"/>
      <c r="DTT10" s="194"/>
      <c r="DTZ10" s="192"/>
      <c r="DUA10" s="193"/>
      <c r="DUB10" s="192"/>
      <c r="DUC10" s="194"/>
      <c r="DUI10" s="192"/>
      <c r="DUJ10" s="193"/>
      <c r="DUK10" s="192"/>
      <c r="DUL10" s="194"/>
      <c r="DUR10" s="192"/>
      <c r="DUS10" s="193"/>
      <c r="DUT10" s="192"/>
      <c r="DUU10" s="194"/>
      <c r="DVA10" s="192"/>
      <c r="DVB10" s="193"/>
      <c r="DVC10" s="192"/>
      <c r="DVD10" s="194"/>
      <c r="DVJ10" s="192"/>
      <c r="DVK10" s="193"/>
      <c r="DVL10" s="192"/>
      <c r="DVM10" s="194"/>
      <c r="DVS10" s="192"/>
      <c r="DVT10" s="193"/>
      <c r="DVU10" s="192"/>
      <c r="DVV10" s="194"/>
      <c r="DWB10" s="192"/>
      <c r="DWC10" s="193"/>
      <c r="DWD10" s="192"/>
      <c r="DWE10" s="194"/>
      <c r="DWK10" s="192"/>
      <c r="DWL10" s="193"/>
      <c r="DWM10" s="192"/>
      <c r="DWN10" s="194"/>
      <c r="DWT10" s="192"/>
      <c r="DWU10" s="193"/>
      <c r="DWV10" s="192"/>
      <c r="DWW10" s="194"/>
      <c r="DXC10" s="192"/>
      <c r="DXD10" s="193"/>
      <c r="DXE10" s="192"/>
      <c r="DXF10" s="194"/>
      <c r="DXL10" s="192"/>
      <c r="DXM10" s="193"/>
      <c r="DXN10" s="192"/>
      <c r="DXO10" s="194"/>
      <c r="DXU10" s="192"/>
      <c r="DXV10" s="193"/>
      <c r="DXW10" s="192"/>
      <c r="DXX10" s="194"/>
      <c r="DYD10" s="192"/>
      <c r="DYE10" s="193"/>
      <c r="DYF10" s="192"/>
      <c r="DYG10" s="194"/>
      <c r="DYM10" s="192"/>
      <c r="DYN10" s="193"/>
      <c r="DYO10" s="192"/>
      <c r="DYP10" s="194"/>
      <c r="DYV10" s="192"/>
      <c r="DYW10" s="193"/>
      <c r="DYX10" s="192"/>
      <c r="DYY10" s="194"/>
      <c r="DZE10" s="192"/>
      <c r="DZF10" s="193"/>
      <c r="DZG10" s="192"/>
      <c r="DZH10" s="194"/>
      <c r="DZN10" s="192"/>
      <c r="DZO10" s="193"/>
      <c r="DZP10" s="192"/>
      <c r="DZQ10" s="194"/>
      <c r="DZW10" s="192"/>
      <c r="DZX10" s="193"/>
      <c r="DZY10" s="192"/>
      <c r="DZZ10" s="194"/>
      <c r="EAF10" s="192"/>
      <c r="EAG10" s="193"/>
      <c r="EAH10" s="192"/>
      <c r="EAI10" s="194"/>
      <c r="EAO10" s="192"/>
      <c r="EAP10" s="193"/>
      <c r="EAQ10" s="192"/>
      <c r="EAR10" s="194"/>
      <c r="EAX10" s="192"/>
      <c r="EAY10" s="193"/>
      <c r="EAZ10" s="192"/>
      <c r="EBA10" s="194"/>
      <c r="EBG10" s="192"/>
      <c r="EBH10" s="193"/>
      <c r="EBI10" s="192"/>
      <c r="EBJ10" s="194"/>
      <c r="EBP10" s="192"/>
      <c r="EBQ10" s="193"/>
      <c r="EBR10" s="192"/>
      <c r="EBS10" s="194"/>
      <c r="EBY10" s="192"/>
      <c r="EBZ10" s="193"/>
      <c r="ECA10" s="192"/>
      <c r="ECB10" s="194"/>
      <c r="ECH10" s="192"/>
      <c r="ECI10" s="193"/>
      <c r="ECJ10" s="192"/>
      <c r="ECK10" s="194"/>
      <c r="ECQ10" s="192"/>
      <c r="ECR10" s="193"/>
      <c r="ECS10" s="192"/>
      <c r="ECT10" s="194"/>
      <c r="ECZ10" s="192"/>
      <c r="EDA10" s="193"/>
      <c r="EDB10" s="192"/>
      <c r="EDC10" s="194"/>
      <c r="EDI10" s="192"/>
      <c r="EDJ10" s="193"/>
      <c r="EDK10" s="192"/>
      <c r="EDL10" s="194"/>
      <c r="EDR10" s="192"/>
      <c r="EDS10" s="193"/>
      <c r="EDT10" s="192"/>
      <c r="EDU10" s="194"/>
      <c r="EEA10" s="192"/>
      <c r="EEB10" s="193"/>
      <c r="EEC10" s="192"/>
      <c r="EED10" s="194"/>
      <c r="EEJ10" s="192"/>
      <c r="EEK10" s="193"/>
      <c r="EEL10" s="192"/>
      <c r="EEM10" s="194"/>
      <c r="EES10" s="192"/>
      <c r="EET10" s="193"/>
      <c r="EEU10" s="192"/>
      <c r="EEV10" s="194"/>
      <c r="EFB10" s="192"/>
      <c r="EFC10" s="193"/>
      <c r="EFD10" s="192"/>
      <c r="EFE10" s="194"/>
      <c r="EFK10" s="192"/>
      <c r="EFL10" s="193"/>
      <c r="EFM10" s="192"/>
      <c r="EFN10" s="194"/>
      <c r="EFT10" s="192"/>
      <c r="EFU10" s="193"/>
      <c r="EFV10" s="192"/>
      <c r="EFW10" s="194"/>
      <c r="EGC10" s="192"/>
      <c r="EGD10" s="193"/>
      <c r="EGE10" s="192"/>
      <c r="EGF10" s="194"/>
      <c r="EGL10" s="192"/>
      <c r="EGM10" s="193"/>
      <c r="EGN10" s="192"/>
      <c r="EGO10" s="194"/>
      <c r="EGU10" s="192"/>
      <c r="EGV10" s="193"/>
      <c r="EGW10" s="192"/>
      <c r="EGX10" s="194"/>
      <c r="EHD10" s="192"/>
      <c r="EHE10" s="193"/>
      <c r="EHF10" s="192"/>
      <c r="EHG10" s="194"/>
      <c r="EHM10" s="192"/>
      <c r="EHN10" s="193"/>
      <c r="EHO10" s="192"/>
      <c r="EHP10" s="194"/>
      <c r="EHV10" s="192"/>
      <c r="EHW10" s="193"/>
      <c r="EHX10" s="192"/>
      <c r="EHY10" s="194"/>
      <c r="EIE10" s="192"/>
      <c r="EIF10" s="193"/>
      <c r="EIG10" s="192"/>
      <c r="EIH10" s="194"/>
      <c r="EIN10" s="192"/>
      <c r="EIO10" s="193"/>
      <c r="EIP10" s="192"/>
      <c r="EIQ10" s="194"/>
      <c r="EIW10" s="192"/>
      <c r="EIX10" s="193"/>
      <c r="EIY10" s="192"/>
      <c r="EIZ10" s="194"/>
      <c r="EJF10" s="192"/>
      <c r="EJG10" s="193"/>
      <c r="EJH10" s="192"/>
      <c r="EJI10" s="194"/>
      <c r="EJO10" s="192"/>
      <c r="EJP10" s="193"/>
      <c r="EJQ10" s="192"/>
      <c r="EJR10" s="194"/>
      <c r="EJX10" s="192"/>
      <c r="EJY10" s="193"/>
      <c r="EJZ10" s="192"/>
      <c r="EKA10" s="194"/>
      <c r="EKG10" s="192"/>
      <c r="EKH10" s="193"/>
      <c r="EKI10" s="192"/>
      <c r="EKJ10" s="194"/>
      <c r="EKP10" s="192"/>
      <c r="EKQ10" s="193"/>
      <c r="EKR10" s="192"/>
      <c r="EKS10" s="194"/>
      <c r="EKY10" s="192"/>
      <c r="EKZ10" s="193"/>
      <c r="ELA10" s="192"/>
      <c r="ELB10" s="194"/>
      <c r="ELH10" s="192"/>
      <c r="ELI10" s="193"/>
      <c r="ELJ10" s="192"/>
      <c r="ELK10" s="194"/>
      <c r="ELQ10" s="192"/>
      <c r="ELR10" s="193"/>
      <c r="ELS10" s="192"/>
      <c r="ELT10" s="194"/>
      <c r="ELZ10" s="192"/>
      <c r="EMA10" s="193"/>
      <c r="EMB10" s="192"/>
      <c r="EMC10" s="194"/>
      <c r="EMI10" s="192"/>
      <c r="EMJ10" s="193"/>
      <c r="EMK10" s="192"/>
      <c r="EML10" s="194"/>
      <c r="EMR10" s="192"/>
      <c r="EMS10" s="193"/>
      <c r="EMT10" s="192"/>
      <c r="EMU10" s="194"/>
      <c r="ENA10" s="192"/>
      <c r="ENB10" s="193"/>
      <c r="ENC10" s="192"/>
      <c r="END10" s="194"/>
      <c r="ENJ10" s="192"/>
      <c r="ENK10" s="193"/>
      <c r="ENL10" s="192"/>
      <c r="ENM10" s="194"/>
      <c r="ENS10" s="192"/>
      <c r="ENT10" s="193"/>
      <c r="ENU10" s="192"/>
      <c r="ENV10" s="194"/>
      <c r="EOB10" s="192"/>
      <c r="EOC10" s="193"/>
      <c r="EOD10" s="192"/>
      <c r="EOE10" s="194"/>
      <c r="EOK10" s="192"/>
      <c r="EOL10" s="193"/>
      <c r="EOM10" s="192"/>
      <c r="EON10" s="194"/>
      <c r="EOT10" s="192"/>
      <c r="EOU10" s="193"/>
      <c r="EOV10" s="192"/>
      <c r="EOW10" s="194"/>
      <c r="EPC10" s="192"/>
      <c r="EPD10" s="193"/>
      <c r="EPE10" s="192"/>
      <c r="EPF10" s="194"/>
      <c r="EPL10" s="192"/>
      <c r="EPM10" s="193"/>
      <c r="EPN10" s="192"/>
      <c r="EPO10" s="194"/>
      <c r="EPU10" s="192"/>
      <c r="EPV10" s="193"/>
      <c r="EPW10" s="192"/>
      <c r="EPX10" s="194"/>
      <c r="EQD10" s="192"/>
      <c r="EQE10" s="193"/>
      <c r="EQF10" s="192"/>
      <c r="EQG10" s="194"/>
      <c r="EQM10" s="192"/>
      <c r="EQN10" s="193"/>
      <c r="EQO10" s="192"/>
      <c r="EQP10" s="194"/>
      <c r="EQV10" s="192"/>
      <c r="EQW10" s="193"/>
      <c r="EQX10" s="192"/>
      <c r="EQY10" s="194"/>
      <c r="ERE10" s="192"/>
      <c r="ERF10" s="193"/>
      <c r="ERG10" s="192"/>
      <c r="ERH10" s="194"/>
      <c r="ERN10" s="192"/>
      <c r="ERO10" s="193"/>
      <c r="ERP10" s="192"/>
      <c r="ERQ10" s="194"/>
      <c r="ERW10" s="192"/>
      <c r="ERX10" s="193"/>
      <c r="ERY10" s="192"/>
      <c r="ERZ10" s="194"/>
      <c r="ESF10" s="192"/>
      <c r="ESG10" s="193"/>
      <c r="ESH10" s="192"/>
      <c r="ESI10" s="194"/>
      <c r="ESO10" s="192"/>
      <c r="ESP10" s="193"/>
      <c r="ESQ10" s="192"/>
      <c r="ESR10" s="194"/>
      <c r="ESX10" s="192"/>
      <c r="ESY10" s="193"/>
      <c r="ESZ10" s="192"/>
      <c r="ETA10" s="194"/>
      <c r="ETG10" s="192"/>
      <c r="ETH10" s="193"/>
      <c r="ETI10" s="192"/>
      <c r="ETJ10" s="194"/>
      <c r="ETP10" s="192"/>
      <c r="ETQ10" s="193"/>
      <c r="ETR10" s="192"/>
      <c r="ETS10" s="194"/>
      <c r="ETY10" s="192"/>
      <c r="ETZ10" s="193"/>
      <c r="EUA10" s="192"/>
      <c r="EUB10" s="194"/>
      <c r="EUH10" s="192"/>
      <c r="EUI10" s="193"/>
      <c r="EUJ10" s="192"/>
      <c r="EUK10" s="194"/>
      <c r="EUQ10" s="192"/>
      <c r="EUR10" s="193"/>
      <c r="EUS10" s="192"/>
      <c r="EUT10" s="194"/>
      <c r="EUZ10" s="192"/>
      <c r="EVA10" s="193"/>
      <c r="EVB10" s="192"/>
      <c r="EVC10" s="194"/>
      <c r="EVI10" s="192"/>
      <c r="EVJ10" s="193"/>
      <c r="EVK10" s="192"/>
      <c r="EVL10" s="194"/>
      <c r="EVR10" s="192"/>
      <c r="EVS10" s="193"/>
      <c r="EVT10" s="192"/>
      <c r="EVU10" s="194"/>
      <c r="EWA10" s="192"/>
      <c r="EWB10" s="193"/>
      <c r="EWC10" s="192"/>
      <c r="EWD10" s="194"/>
      <c r="EWJ10" s="192"/>
      <c r="EWK10" s="193"/>
      <c r="EWL10" s="192"/>
      <c r="EWM10" s="194"/>
      <c r="EWS10" s="192"/>
      <c r="EWT10" s="193"/>
      <c r="EWU10" s="192"/>
      <c r="EWV10" s="194"/>
      <c r="EXB10" s="192"/>
      <c r="EXC10" s="193"/>
      <c r="EXD10" s="192"/>
      <c r="EXE10" s="194"/>
      <c r="EXK10" s="192"/>
      <c r="EXL10" s="193"/>
      <c r="EXM10" s="192"/>
      <c r="EXN10" s="194"/>
      <c r="EXT10" s="192"/>
      <c r="EXU10" s="193"/>
      <c r="EXV10" s="192"/>
      <c r="EXW10" s="194"/>
      <c r="EYC10" s="192"/>
      <c r="EYD10" s="193"/>
      <c r="EYE10" s="192"/>
      <c r="EYF10" s="194"/>
      <c r="EYL10" s="192"/>
      <c r="EYM10" s="193"/>
      <c r="EYN10" s="192"/>
      <c r="EYO10" s="194"/>
      <c r="EYU10" s="192"/>
      <c r="EYV10" s="193"/>
      <c r="EYW10" s="192"/>
      <c r="EYX10" s="194"/>
      <c r="EZD10" s="192"/>
      <c r="EZE10" s="193"/>
      <c r="EZF10" s="192"/>
      <c r="EZG10" s="194"/>
      <c r="EZM10" s="192"/>
      <c r="EZN10" s="193"/>
      <c r="EZO10" s="192"/>
      <c r="EZP10" s="194"/>
      <c r="EZV10" s="192"/>
      <c r="EZW10" s="193"/>
      <c r="EZX10" s="192"/>
      <c r="EZY10" s="194"/>
      <c r="FAE10" s="192"/>
      <c r="FAF10" s="193"/>
      <c r="FAG10" s="192"/>
      <c r="FAH10" s="194"/>
      <c r="FAN10" s="192"/>
      <c r="FAO10" s="193"/>
      <c r="FAP10" s="192"/>
      <c r="FAQ10" s="194"/>
      <c r="FAW10" s="192"/>
      <c r="FAX10" s="193"/>
      <c r="FAY10" s="192"/>
      <c r="FAZ10" s="194"/>
      <c r="FBF10" s="192"/>
      <c r="FBG10" s="193"/>
      <c r="FBH10" s="192"/>
      <c r="FBI10" s="194"/>
      <c r="FBO10" s="192"/>
      <c r="FBP10" s="193"/>
      <c r="FBQ10" s="192"/>
      <c r="FBR10" s="194"/>
      <c r="FBX10" s="192"/>
      <c r="FBY10" s="193"/>
      <c r="FBZ10" s="192"/>
      <c r="FCA10" s="194"/>
      <c r="FCG10" s="192"/>
      <c r="FCH10" s="193"/>
      <c r="FCI10" s="192"/>
      <c r="FCJ10" s="194"/>
      <c r="FCP10" s="192"/>
      <c r="FCQ10" s="193"/>
      <c r="FCR10" s="192"/>
      <c r="FCS10" s="194"/>
      <c r="FCY10" s="192"/>
      <c r="FCZ10" s="193"/>
      <c r="FDA10" s="192"/>
      <c r="FDB10" s="194"/>
      <c r="FDH10" s="192"/>
      <c r="FDI10" s="193"/>
      <c r="FDJ10" s="192"/>
      <c r="FDK10" s="194"/>
      <c r="FDQ10" s="192"/>
      <c r="FDR10" s="193"/>
      <c r="FDS10" s="192"/>
      <c r="FDT10" s="194"/>
      <c r="FDZ10" s="192"/>
      <c r="FEA10" s="193"/>
      <c r="FEB10" s="192"/>
      <c r="FEC10" s="194"/>
      <c r="FEI10" s="192"/>
      <c r="FEJ10" s="193"/>
      <c r="FEK10" s="192"/>
      <c r="FEL10" s="194"/>
      <c r="FER10" s="192"/>
      <c r="FES10" s="193"/>
      <c r="FET10" s="192"/>
      <c r="FEU10" s="194"/>
      <c r="FFA10" s="192"/>
      <c r="FFB10" s="193"/>
      <c r="FFC10" s="192"/>
      <c r="FFD10" s="194"/>
      <c r="FFJ10" s="192"/>
      <c r="FFK10" s="193"/>
      <c r="FFL10" s="192"/>
      <c r="FFM10" s="194"/>
      <c r="FFS10" s="192"/>
      <c r="FFT10" s="193"/>
      <c r="FFU10" s="192"/>
      <c r="FFV10" s="194"/>
      <c r="FGB10" s="192"/>
      <c r="FGC10" s="193"/>
      <c r="FGD10" s="192"/>
      <c r="FGE10" s="194"/>
      <c r="FGK10" s="192"/>
      <c r="FGL10" s="193"/>
      <c r="FGM10" s="192"/>
      <c r="FGN10" s="194"/>
      <c r="FGT10" s="192"/>
      <c r="FGU10" s="193"/>
      <c r="FGV10" s="192"/>
      <c r="FGW10" s="194"/>
      <c r="FHC10" s="192"/>
      <c r="FHD10" s="193"/>
      <c r="FHE10" s="192"/>
      <c r="FHF10" s="194"/>
      <c r="FHL10" s="192"/>
      <c r="FHM10" s="193"/>
      <c r="FHN10" s="192"/>
      <c r="FHO10" s="194"/>
      <c r="FHU10" s="192"/>
      <c r="FHV10" s="193"/>
      <c r="FHW10" s="192"/>
      <c r="FHX10" s="194"/>
      <c r="FID10" s="192"/>
      <c r="FIE10" s="193"/>
      <c r="FIF10" s="192"/>
      <c r="FIG10" s="194"/>
      <c r="FIM10" s="192"/>
      <c r="FIN10" s="193"/>
      <c r="FIO10" s="192"/>
      <c r="FIP10" s="194"/>
      <c r="FIV10" s="192"/>
      <c r="FIW10" s="193"/>
      <c r="FIX10" s="192"/>
      <c r="FIY10" s="194"/>
      <c r="FJE10" s="192"/>
      <c r="FJF10" s="193"/>
      <c r="FJG10" s="192"/>
      <c r="FJH10" s="194"/>
      <c r="FJN10" s="192"/>
      <c r="FJO10" s="193"/>
      <c r="FJP10" s="192"/>
      <c r="FJQ10" s="194"/>
      <c r="FJW10" s="192"/>
      <c r="FJX10" s="193"/>
      <c r="FJY10" s="192"/>
      <c r="FJZ10" s="194"/>
      <c r="FKF10" s="192"/>
      <c r="FKG10" s="193"/>
      <c r="FKH10" s="192"/>
      <c r="FKI10" s="194"/>
      <c r="FKO10" s="192"/>
      <c r="FKP10" s="193"/>
      <c r="FKQ10" s="192"/>
      <c r="FKR10" s="194"/>
      <c r="FKX10" s="192"/>
      <c r="FKY10" s="193"/>
      <c r="FKZ10" s="192"/>
      <c r="FLA10" s="194"/>
      <c r="FLG10" s="192"/>
      <c r="FLH10" s="193"/>
      <c r="FLI10" s="192"/>
      <c r="FLJ10" s="194"/>
      <c r="FLP10" s="192"/>
      <c r="FLQ10" s="193"/>
      <c r="FLR10" s="192"/>
      <c r="FLS10" s="194"/>
      <c r="FLY10" s="192"/>
      <c r="FLZ10" s="193"/>
      <c r="FMA10" s="192"/>
      <c r="FMB10" s="194"/>
      <c r="FMH10" s="192"/>
      <c r="FMI10" s="193"/>
      <c r="FMJ10" s="192"/>
      <c r="FMK10" s="194"/>
      <c r="FMQ10" s="192"/>
      <c r="FMR10" s="193"/>
      <c r="FMS10" s="192"/>
      <c r="FMT10" s="194"/>
      <c r="FMZ10" s="192"/>
      <c r="FNA10" s="193"/>
      <c r="FNB10" s="192"/>
      <c r="FNC10" s="194"/>
      <c r="FNI10" s="192"/>
      <c r="FNJ10" s="193"/>
      <c r="FNK10" s="192"/>
      <c r="FNL10" s="194"/>
      <c r="FNR10" s="192"/>
      <c r="FNS10" s="193"/>
      <c r="FNT10" s="192"/>
      <c r="FNU10" s="194"/>
      <c r="FOA10" s="192"/>
      <c r="FOB10" s="193"/>
      <c r="FOC10" s="192"/>
      <c r="FOD10" s="194"/>
      <c r="FOJ10" s="192"/>
      <c r="FOK10" s="193"/>
      <c r="FOL10" s="192"/>
      <c r="FOM10" s="194"/>
      <c r="FOS10" s="192"/>
      <c r="FOT10" s="193"/>
      <c r="FOU10" s="192"/>
      <c r="FOV10" s="194"/>
      <c r="FPB10" s="192"/>
      <c r="FPC10" s="193"/>
      <c r="FPD10" s="192"/>
      <c r="FPE10" s="194"/>
      <c r="FPK10" s="192"/>
      <c r="FPL10" s="193"/>
      <c r="FPM10" s="192"/>
      <c r="FPN10" s="194"/>
      <c r="FPT10" s="192"/>
      <c r="FPU10" s="193"/>
      <c r="FPV10" s="192"/>
      <c r="FPW10" s="194"/>
      <c r="FQC10" s="192"/>
      <c r="FQD10" s="193"/>
      <c r="FQE10" s="192"/>
      <c r="FQF10" s="194"/>
      <c r="FQL10" s="192"/>
      <c r="FQM10" s="193"/>
      <c r="FQN10" s="192"/>
      <c r="FQO10" s="194"/>
      <c r="FQU10" s="192"/>
      <c r="FQV10" s="193"/>
      <c r="FQW10" s="192"/>
      <c r="FQX10" s="194"/>
      <c r="FRD10" s="192"/>
      <c r="FRE10" s="193"/>
      <c r="FRF10" s="192"/>
      <c r="FRG10" s="194"/>
      <c r="FRM10" s="192"/>
      <c r="FRN10" s="193"/>
      <c r="FRO10" s="192"/>
      <c r="FRP10" s="194"/>
      <c r="FRV10" s="192"/>
      <c r="FRW10" s="193"/>
      <c r="FRX10" s="192"/>
      <c r="FRY10" s="194"/>
      <c r="FSE10" s="192"/>
      <c r="FSF10" s="193"/>
      <c r="FSG10" s="192"/>
      <c r="FSH10" s="194"/>
      <c r="FSN10" s="192"/>
      <c r="FSO10" s="193"/>
      <c r="FSP10" s="192"/>
      <c r="FSQ10" s="194"/>
      <c r="FSW10" s="192"/>
      <c r="FSX10" s="193"/>
      <c r="FSY10" s="192"/>
      <c r="FSZ10" s="194"/>
      <c r="FTF10" s="192"/>
      <c r="FTG10" s="193"/>
      <c r="FTH10" s="192"/>
      <c r="FTI10" s="194"/>
      <c r="FTO10" s="192"/>
      <c r="FTP10" s="193"/>
      <c r="FTQ10" s="192"/>
      <c r="FTR10" s="194"/>
      <c r="FTX10" s="192"/>
      <c r="FTY10" s="193"/>
      <c r="FTZ10" s="192"/>
      <c r="FUA10" s="194"/>
      <c r="FUG10" s="192"/>
      <c r="FUH10" s="193"/>
      <c r="FUI10" s="192"/>
      <c r="FUJ10" s="194"/>
      <c r="FUP10" s="192"/>
      <c r="FUQ10" s="193"/>
      <c r="FUR10" s="192"/>
      <c r="FUS10" s="194"/>
      <c r="FUY10" s="192"/>
      <c r="FUZ10" s="193"/>
      <c r="FVA10" s="192"/>
      <c r="FVB10" s="194"/>
      <c r="FVH10" s="192"/>
      <c r="FVI10" s="193"/>
      <c r="FVJ10" s="192"/>
      <c r="FVK10" s="194"/>
      <c r="FVQ10" s="192"/>
      <c r="FVR10" s="193"/>
      <c r="FVS10" s="192"/>
      <c r="FVT10" s="194"/>
      <c r="FVZ10" s="192"/>
      <c r="FWA10" s="193"/>
      <c r="FWB10" s="192"/>
      <c r="FWC10" s="194"/>
      <c r="FWI10" s="192"/>
      <c r="FWJ10" s="193"/>
      <c r="FWK10" s="192"/>
      <c r="FWL10" s="194"/>
      <c r="FWR10" s="192"/>
      <c r="FWS10" s="193"/>
      <c r="FWT10" s="192"/>
      <c r="FWU10" s="194"/>
      <c r="FXA10" s="192"/>
      <c r="FXB10" s="193"/>
      <c r="FXC10" s="192"/>
      <c r="FXD10" s="194"/>
      <c r="FXJ10" s="192"/>
      <c r="FXK10" s="193"/>
      <c r="FXL10" s="192"/>
      <c r="FXM10" s="194"/>
      <c r="FXS10" s="192"/>
      <c r="FXT10" s="193"/>
      <c r="FXU10" s="192"/>
      <c r="FXV10" s="194"/>
      <c r="FYB10" s="192"/>
      <c r="FYC10" s="193"/>
      <c r="FYD10" s="192"/>
      <c r="FYE10" s="194"/>
      <c r="FYK10" s="192"/>
      <c r="FYL10" s="193"/>
      <c r="FYM10" s="192"/>
      <c r="FYN10" s="194"/>
      <c r="FYT10" s="192"/>
      <c r="FYU10" s="193"/>
      <c r="FYV10" s="192"/>
      <c r="FYW10" s="194"/>
      <c r="FZC10" s="192"/>
      <c r="FZD10" s="193"/>
      <c r="FZE10" s="192"/>
      <c r="FZF10" s="194"/>
      <c r="FZL10" s="192"/>
      <c r="FZM10" s="193"/>
      <c r="FZN10" s="192"/>
      <c r="FZO10" s="194"/>
      <c r="FZU10" s="192"/>
      <c r="FZV10" s="193"/>
      <c r="FZW10" s="192"/>
      <c r="FZX10" s="194"/>
      <c r="GAD10" s="192"/>
      <c r="GAE10" s="193"/>
      <c r="GAF10" s="192"/>
      <c r="GAG10" s="194"/>
      <c r="GAM10" s="192"/>
      <c r="GAN10" s="193"/>
      <c r="GAO10" s="192"/>
      <c r="GAP10" s="194"/>
      <c r="GAV10" s="192"/>
      <c r="GAW10" s="193"/>
      <c r="GAX10" s="192"/>
      <c r="GAY10" s="194"/>
      <c r="GBE10" s="192"/>
      <c r="GBF10" s="193"/>
      <c r="GBG10" s="192"/>
      <c r="GBH10" s="194"/>
      <c r="GBN10" s="192"/>
      <c r="GBO10" s="193"/>
      <c r="GBP10" s="192"/>
      <c r="GBQ10" s="194"/>
      <c r="GBW10" s="192"/>
      <c r="GBX10" s="193"/>
      <c r="GBY10" s="192"/>
      <c r="GBZ10" s="194"/>
      <c r="GCF10" s="192"/>
      <c r="GCG10" s="193"/>
      <c r="GCH10" s="192"/>
      <c r="GCI10" s="194"/>
      <c r="GCO10" s="192"/>
      <c r="GCP10" s="193"/>
      <c r="GCQ10" s="192"/>
      <c r="GCR10" s="194"/>
      <c r="GCX10" s="192"/>
      <c r="GCY10" s="193"/>
      <c r="GCZ10" s="192"/>
      <c r="GDA10" s="194"/>
      <c r="GDG10" s="192"/>
      <c r="GDH10" s="193"/>
      <c r="GDI10" s="192"/>
      <c r="GDJ10" s="194"/>
      <c r="GDP10" s="192"/>
      <c r="GDQ10" s="193"/>
      <c r="GDR10" s="192"/>
      <c r="GDS10" s="194"/>
      <c r="GDY10" s="192"/>
      <c r="GDZ10" s="193"/>
      <c r="GEA10" s="192"/>
      <c r="GEB10" s="194"/>
      <c r="GEH10" s="192"/>
      <c r="GEI10" s="193"/>
      <c r="GEJ10" s="192"/>
      <c r="GEK10" s="194"/>
      <c r="GEQ10" s="192"/>
      <c r="GER10" s="193"/>
      <c r="GES10" s="192"/>
      <c r="GET10" s="194"/>
      <c r="GEZ10" s="192"/>
      <c r="GFA10" s="193"/>
      <c r="GFB10" s="192"/>
      <c r="GFC10" s="194"/>
      <c r="GFI10" s="192"/>
      <c r="GFJ10" s="193"/>
      <c r="GFK10" s="192"/>
      <c r="GFL10" s="194"/>
      <c r="GFR10" s="192"/>
      <c r="GFS10" s="193"/>
      <c r="GFT10" s="192"/>
      <c r="GFU10" s="194"/>
      <c r="GGA10" s="192"/>
      <c r="GGB10" s="193"/>
      <c r="GGC10" s="192"/>
      <c r="GGD10" s="194"/>
      <c r="GGJ10" s="192"/>
      <c r="GGK10" s="193"/>
      <c r="GGL10" s="192"/>
      <c r="GGM10" s="194"/>
      <c r="GGS10" s="192"/>
      <c r="GGT10" s="193"/>
      <c r="GGU10" s="192"/>
      <c r="GGV10" s="194"/>
      <c r="GHB10" s="192"/>
      <c r="GHC10" s="193"/>
      <c r="GHD10" s="192"/>
      <c r="GHE10" s="194"/>
      <c r="GHK10" s="192"/>
      <c r="GHL10" s="193"/>
      <c r="GHM10" s="192"/>
      <c r="GHN10" s="194"/>
      <c r="GHT10" s="192"/>
      <c r="GHU10" s="193"/>
      <c r="GHV10" s="192"/>
      <c r="GHW10" s="194"/>
      <c r="GIC10" s="192"/>
      <c r="GID10" s="193"/>
      <c r="GIE10" s="192"/>
      <c r="GIF10" s="194"/>
      <c r="GIL10" s="192"/>
      <c r="GIM10" s="193"/>
      <c r="GIN10" s="192"/>
      <c r="GIO10" s="194"/>
      <c r="GIU10" s="192"/>
      <c r="GIV10" s="193"/>
      <c r="GIW10" s="192"/>
      <c r="GIX10" s="194"/>
      <c r="GJD10" s="192"/>
      <c r="GJE10" s="193"/>
      <c r="GJF10" s="192"/>
      <c r="GJG10" s="194"/>
      <c r="GJM10" s="192"/>
      <c r="GJN10" s="193"/>
      <c r="GJO10" s="192"/>
      <c r="GJP10" s="194"/>
      <c r="GJV10" s="192"/>
      <c r="GJW10" s="193"/>
      <c r="GJX10" s="192"/>
      <c r="GJY10" s="194"/>
      <c r="GKE10" s="192"/>
      <c r="GKF10" s="193"/>
      <c r="GKG10" s="192"/>
      <c r="GKH10" s="194"/>
      <c r="GKN10" s="192"/>
      <c r="GKO10" s="193"/>
      <c r="GKP10" s="192"/>
      <c r="GKQ10" s="194"/>
      <c r="GKW10" s="192"/>
      <c r="GKX10" s="193"/>
      <c r="GKY10" s="192"/>
      <c r="GKZ10" s="194"/>
      <c r="GLF10" s="192"/>
      <c r="GLG10" s="193"/>
      <c r="GLH10" s="192"/>
      <c r="GLI10" s="194"/>
      <c r="GLO10" s="192"/>
      <c r="GLP10" s="193"/>
      <c r="GLQ10" s="192"/>
      <c r="GLR10" s="194"/>
      <c r="GLX10" s="192"/>
      <c r="GLY10" s="193"/>
      <c r="GLZ10" s="192"/>
      <c r="GMA10" s="194"/>
      <c r="GMG10" s="192"/>
      <c r="GMH10" s="193"/>
      <c r="GMI10" s="192"/>
      <c r="GMJ10" s="194"/>
      <c r="GMP10" s="192"/>
      <c r="GMQ10" s="193"/>
      <c r="GMR10" s="192"/>
      <c r="GMS10" s="194"/>
      <c r="GMY10" s="192"/>
      <c r="GMZ10" s="193"/>
      <c r="GNA10" s="192"/>
      <c r="GNB10" s="194"/>
      <c r="GNH10" s="192"/>
      <c r="GNI10" s="193"/>
      <c r="GNJ10" s="192"/>
      <c r="GNK10" s="194"/>
      <c r="GNQ10" s="192"/>
      <c r="GNR10" s="193"/>
      <c r="GNS10" s="192"/>
      <c r="GNT10" s="194"/>
      <c r="GNZ10" s="192"/>
      <c r="GOA10" s="193"/>
      <c r="GOB10" s="192"/>
      <c r="GOC10" s="194"/>
      <c r="GOI10" s="192"/>
      <c r="GOJ10" s="193"/>
      <c r="GOK10" s="192"/>
      <c r="GOL10" s="194"/>
      <c r="GOR10" s="192"/>
      <c r="GOS10" s="193"/>
      <c r="GOT10" s="192"/>
      <c r="GOU10" s="194"/>
      <c r="GPA10" s="192"/>
      <c r="GPB10" s="193"/>
      <c r="GPC10" s="192"/>
      <c r="GPD10" s="194"/>
      <c r="GPJ10" s="192"/>
      <c r="GPK10" s="193"/>
      <c r="GPL10" s="192"/>
      <c r="GPM10" s="194"/>
      <c r="GPS10" s="192"/>
      <c r="GPT10" s="193"/>
      <c r="GPU10" s="192"/>
      <c r="GPV10" s="194"/>
      <c r="GQB10" s="192"/>
      <c r="GQC10" s="193"/>
      <c r="GQD10" s="192"/>
      <c r="GQE10" s="194"/>
      <c r="GQK10" s="192"/>
      <c r="GQL10" s="193"/>
      <c r="GQM10" s="192"/>
      <c r="GQN10" s="194"/>
      <c r="GQT10" s="192"/>
      <c r="GQU10" s="193"/>
      <c r="GQV10" s="192"/>
      <c r="GQW10" s="194"/>
      <c r="GRC10" s="192"/>
      <c r="GRD10" s="193"/>
      <c r="GRE10" s="192"/>
      <c r="GRF10" s="194"/>
      <c r="GRL10" s="192"/>
      <c r="GRM10" s="193"/>
      <c r="GRN10" s="192"/>
      <c r="GRO10" s="194"/>
      <c r="GRU10" s="192"/>
      <c r="GRV10" s="193"/>
      <c r="GRW10" s="192"/>
      <c r="GRX10" s="194"/>
      <c r="GSD10" s="192"/>
      <c r="GSE10" s="193"/>
      <c r="GSF10" s="192"/>
      <c r="GSG10" s="194"/>
      <c r="GSM10" s="192"/>
      <c r="GSN10" s="193"/>
      <c r="GSO10" s="192"/>
      <c r="GSP10" s="194"/>
      <c r="GSV10" s="192"/>
      <c r="GSW10" s="193"/>
      <c r="GSX10" s="192"/>
      <c r="GSY10" s="194"/>
      <c r="GTE10" s="192"/>
      <c r="GTF10" s="193"/>
      <c r="GTG10" s="192"/>
      <c r="GTH10" s="194"/>
      <c r="GTN10" s="192"/>
      <c r="GTO10" s="193"/>
      <c r="GTP10" s="192"/>
      <c r="GTQ10" s="194"/>
      <c r="GTW10" s="192"/>
      <c r="GTX10" s="193"/>
      <c r="GTY10" s="192"/>
      <c r="GTZ10" s="194"/>
      <c r="GUF10" s="192"/>
      <c r="GUG10" s="193"/>
      <c r="GUH10" s="192"/>
      <c r="GUI10" s="194"/>
      <c r="GUO10" s="192"/>
      <c r="GUP10" s="193"/>
      <c r="GUQ10" s="192"/>
      <c r="GUR10" s="194"/>
      <c r="GUX10" s="192"/>
      <c r="GUY10" s="193"/>
      <c r="GUZ10" s="192"/>
      <c r="GVA10" s="194"/>
      <c r="GVG10" s="192"/>
      <c r="GVH10" s="193"/>
      <c r="GVI10" s="192"/>
      <c r="GVJ10" s="194"/>
      <c r="GVP10" s="192"/>
      <c r="GVQ10" s="193"/>
      <c r="GVR10" s="192"/>
      <c r="GVS10" s="194"/>
      <c r="GVY10" s="192"/>
      <c r="GVZ10" s="193"/>
      <c r="GWA10" s="192"/>
      <c r="GWB10" s="194"/>
      <c r="GWH10" s="192"/>
      <c r="GWI10" s="193"/>
      <c r="GWJ10" s="192"/>
      <c r="GWK10" s="194"/>
      <c r="GWQ10" s="192"/>
      <c r="GWR10" s="193"/>
      <c r="GWS10" s="192"/>
      <c r="GWT10" s="194"/>
      <c r="GWZ10" s="192"/>
      <c r="GXA10" s="193"/>
      <c r="GXB10" s="192"/>
      <c r="GXC10" s="194"/>
      <c r="GXI10" s="192"/>
      <c r="GXJ10" s="193"/>
      <c r="GXK10" s="192"/>
      <c r="GXL10" s="194"/>
      <c r="GXR10" s="192"/>
      <c r="GXS10" s="193"/>
      <c r="GXT10" s="192"/>
      <c r="GXU10" s="194"/>
      <c r="GYA10" s="192"/>
      <c r="GYB10" s="193"/>
      <c r="GYC10" s="192"/>
      <c r="GYD10" s="194"/>
      <c r="GYJ10" s="192"/>
      <c r="GYK10" s="193"/>
      <c r="GYL10" s="192"/>
      <c r="GYM10" s="194"/>
      <c r="GYS10" s="192"/>
      <c r="GYT10" s="193"/>
      <c r="GYU10" s="192"/>
      <c r="GYV10" s="194"/>
      <c r="GZB10" s="192"/>
      <c r="GZC10" s="193"/>
      <c r="GZD10" s="192"/>
      <c r="GZE10" s="194"/>
      <c r="GZK10" s="192"/>
      <c r="GZL10" s="193"/>
      <c r="GZM10" s="192"/>
      <c r="GZN10" s="194"/>
      <c r="GZT10" s="192"/>
      <c r="GZU10" s="193"/>
      <c r="GZV10" s="192"/>
      <c r="GZW10" s="194"/>
      <c r="HAC10" s="192"/>
      <c r="HAD10" s="193"/>
      <c r="HAE10" s="192"/>
      <c r="HAF10" s="194"/>
      <c r="HAL10" s="192"/>
      <c r="HAM10" s="193"/>
      <c r="HAN10" s="192"/>
      <c r="HAO10" s="194"/>
      <c r="HAU10" s="192"/>
      <c r="HAV10" s="193"/>
      <c r="HAW10" s="192"/>
      <c r="HAX10" s="194"/>
      <c r="HBD10" s="192"/>
      <c r="HBE10" s="193"/>
      <c r="HBF10" s="192"/>
      <c r="HBG10" s="194"/>
      <c r="HBM10" s="192"/>
      <c r="HBN10" s="193"/>
      <c r="HBO10" s="192"/>
      <c r="HBP10" s="194"/>
      <c r="HBV10" s="192"/>
      <c r="HBW10" s="193"/>
      <c r="HBX10" s="192"/>
      <c r="HBY10" s="194"/>
      <c r="HCE10" s="192"/>
      <c r="HCF10" s="193"/>
      <c r="HCG10" s="192"/>
      <c r="HCH10" s="194"/>
      <c r="HCN10" s="192"/>
      <c r="HCO10" s="193"/>
      <c r="HCP10" s="192"/>
      <c r="HCQ10" s="194"/>
      <c r="HCW10" s="192"/>
      <c r="HCX10" s="193"/>
      <c r="HCY10" s="192"/>
      <c r="HCZ10" s="194"/>
      <c r="HDF10" s="192"/>
      <c r="HDG10" s="193"/>
      <c r="HDH10" s="192"/>
      <c r="HDI10" s="194"/>
      <c r="HDO10" s="192"/>
      <c r="HDP10" s="193"/>
      <c r="HDQ10" s="192"/>
      <c r="HDR10" s="194"/>
      <c r="HDX10" s="192"/>
      <c r="HDY10" s="193"/>
      <c r="HDZ10" s="192"/>
      <c r="HEA10" s="194"/>
      <c r="HEG10" s="192"/>
      <c r="HEH10" s="193"/>
      <c r="HEI10" s="192"/>
      <c r="HEJ10" s="194"/>
      <c r="HEP10" s="192"/>
      <c r="HEQ10" s="193"/>
      <c r="HER10" s="192"/>
      <c r="HES10" s="194"/>
      <c r="HEY10" s="192"/>
      <c r="HEZ10" s="193"/>
      <c r="HFA10" s="192"/>
      <c r="HFB10" s="194"/>
      <c r="HFH10" s="192"/>
      <c r="HFI10" s="193"/>
      <c r="HFJ10" s="192"/>
      <c r="HFK10" s="194"/>
      <c r="HFQ10" s="192"/>
      <c r="HFR10" s="193"/>
      <c r="HFS10" s="192"/>
      <c r="HFT10" s="194"/>
      <c r="HFZ10" s="192"/>
      <c r="HGA10" s="193"/>
      <c r="HGB10" s="192"/>
      <c r="HGC10" s="194"/>
      <c r="HGI10" s="192"/>
      <c r="HGJ10" s="193"/>
      <c r="HGK10" s="192"/>
      <c r="HGL10" s="194"/>
      <c r="HGR10" s="192"/>
      <c r="HGS10" s="193"/>
      <c r="HGT10" s="192"/>
      <c r="HGU10" s="194"/>
      <c r="HHA10" s="192"/>
      <c r="HHB10" s="193"/>
      <c r="HHC10" s="192"/>
      <c r="HHD10" s="194"/>
      <c r="HHJ10" s="192"/>
      <c r="HHK10" s="193"/>
      <c r="HHL10" s="192"/>
      <c r="HHM10" s="194"/>
      <c r="HHS10" s="192"/>
      <c r="HHT10" s="193"/>
      <c r="HHU10" s="192"/>
      <c r="HHV10" s="194"/>
      <c r="HIB10" s="192"/>
      <c r="HIC10" s="193"/>
      <c r="HID10" s="192"/>
      <c r="HIE10" s="194"/>
      <c r="HIK10" s="192"/>
      <c r="HIL10" s="193"/>
      <c r="HIM10" s="192"/>
      <c r="HIN10" s="194"/>
      <c r="HIT10" s="192"/>
      <c r="HIU10" s="193"/>
      <c r="HIV10" s="192"/>
      <c r="HIW10" s="194"/>
      <c r="HJC10" s="192"/>
      <c r="HJD10" s="193"/>
      <c r="HJE10" s="192"/>
      <c r="HJF10" s="194"/>
      <c r="HJL10" s="192"/>
      <c r="HJM10" s="193"/>
      <c r="HJN10" s="192"/>
      <c r="HJO10" s="194"/>
      <c r="HJU10" s="192"/>
      <c r="HJV10" s="193"/>
      <c r="HJW10" s="192"/>
      <c r="HJX10" s="194"/>
      <c r="HKD10" s="192"/>
      <c r="HKE10" s="193"/>
      <c r="HKF10" s="192"/>
      <c r="HKG10" s="194"/>
      <c r="HKM10" s="192"/>
      <c r="HKN10" s="193"/>
      <c r="HKO10" s="192"/>
      <c r="HKP10" s="194"/>
      <c r="HKV10" s="192"/>
      <c r="HKW10" s="193"/>
      <c r="HKX10" s="192"/>
      <c r="HKY10" s="194"/>
      <c r="HLE10" s="192"/>
      <c r="HLF10" s="193"/>
      <c r="HLG10" s="192"/>
      <c r="HLH10" s="194"/>
      <c r="HLN10" s="192"/>
      <c r="HLO10" s="193"/>
      <c r="HLP10" s="192"/>
      <c r="HLQ10" s="194"/>
      <c r="HLW10" s="192"/>
      <c r="HLX10" s="193"/>
      <c r="HLY10" s="192"/>
      <c r="HLZ10" s="194"/>
      <c r="HMF10" s="192"/>
      <c r="HMG10" s="193"/>
      <c r="HMH10" s="192"/>
      <c r="HMI10" s="194"/>
      <c r="HMO10" s="192"/>
      <c r="HMP10" s="193"/>
      <c r="HMQ10" s="192"/>
      <c r="HMR10" s="194"/>
      <c r="HMX10" s="192"/>
      <c r="HMY10" s="193"/>
      <c r="HMZ10" s="192"/>
      <c r="HNA10" s="194"/>
      <c r="HNG10" s="192"/>
      <c r="HNH10" s="193"/>
      <c r="HNI10" s="192"/>
      <c r="HNJ10" s="194"/>
      <c r="HNP10" s="192"/>
      <c r="HNQ10" s="193"/>
      <c r="HNR10" s="192"/>
      <c r="HNS10" s="194"/>
      <c r="HNY10" s="192"/>
      <c r="HNZ10" s="193"/>
      <c r="HOA10" s="192"/>
      <c r="HOB10" s="194"/>
      <c r="HOH10" s="192"/>
      <c r="HOI10" s="193"/>
      <c r="HOJ10" s="192"/>
      <c r="HOK10" s="194"/>
      <c r="HOQ10" s="192"/>
      <c r="HOR10" s="193"/>
      <c r="HOS10" s="192"/>
      <c r="HOT10" s="194"/>
      <c r="HOZ10" s="192"/>
      <c r="HPA10" s="193"/>
      <c r="HPB10" s="192"/>
      <c r="HPC10" s="194"/>
      <c r="HPI10" s="192"/>
      <c r="HPJ10" s="193"/>
      <c r="HPK10" s="192"/>
      <c r="HPL10" s="194"/>
      <c r="HPR10" s="192"/>
      <c r="HPS10" s="193"/>
      <c r="HPT10" s="192"/>
      <c r="HPU10" s="194"/>
      <c r="HQA10" s="192"/>
      <c r="HQB10" s="193"/>
      <c r="HQC10" s="192"/>
      <c r="HQD10" s="194"/>
      <c r="HQJ10" s="192"/>
      <c r="HQK10" s="193"/>
      <c r="HQL10" s="192"/>
      <c r="HQM10" s="194"/>
      <c r="HQS10" s="192"/>
      <c r="HQT10" s="193"/>
      <c r="HQU10" s="192"/>
      <c r="HQV10" s="194"/>
      <c r="HRB10" s="192"/>
      <c r="HRC10" s="193"/>
      <c r="HRD10" s="192"/>
      <c r="HRE10" s="194"/>
      <c r="HRK10" s="192"/>
      <c r="HRL10" s="193"/>
      <c r="HRM10" s="192"/>
      <c r="HRN10" s="194"/>
      <c r="HRT10" s="192"/>
      <c r="HRU10" s="193"/>
      <c r="HRV10" s="192"/>
      <c r="HRW10" s="194"/>
      <c r="HSC10" s="192"/>
      <c r="HSD10" s="193"/>
      <c r="HSE10" s="192"/>
      <c r="HSF10" s="194"/>
      <c r="HSL10" s="192"/>
      <c r="HSM10" s="193"/>
      <c r="HSN10" s="192"/>
      <c r="HSO10" s="194"/>
      <c r="HSU10" s="192"/>
      <c r="HSV10" s="193"/>
      <c r="HSW10" s="192"/>
      <c r="HSX10" s="194"/>
      <c r="HTD10" s="192"/>
      <c r="HTE10" s="193"/>
      <c r="HTF10" s="192"/>
      <c r="HTG10" s="194"/>
      <c r="HTM10" s="192"/>
      <c r="HTN10" s="193"/>
      <c r="HTO10" s="192"/>
      <c r="HTP10" s="194"/>
      <c r="HTV10" s="192"/>
      <c r="HTW10" s="193"/>
      <c r="HTX10" s="192"/>
      <c r="HTY10" s="194"/>
      <c r="HUE10" s="192"/>
      <c r="HUF10" s="193"/>
      <c r="HUG10" s="192"/>
      <c r="HUH10" s="194"/>
      <c r="HUN10" s="192"/>
      <c r="HUO10" s="193"/>
      <c r="HUP10" s="192"/>
      <c r="HUQ10" s="194"/>
      <c r="HUW10" s="192"/>
      <c r="HUX10" s="193"/>
      <c r="HUY10" s="192"/>
      <c r="HUZ10" s="194"/>
      <c r="HVF10" s="192"/>
      <c r="HVG10" s="193"/>
      <c r="HVH10" s="192"/>
      <c r="HVI10" s="194"/>
      <c r="HVO10" s="192"/>
      <c r="HVP10" s="193"/>
      <c r="HVQ10" s="192"/>
      <c r="HVR10" s="194"/>
      <c r="HVX10" s="192"/>
      <c r="HVY10" s="193"/>
      <c r="HVZ10" s="192"/>
      <c r="HWA10" s="194"/>
      <c r="HWG10" s="192"/>
      <c r="HWH10" s="193"/>
      <c r="HWI10" s="192"/>
      <c r="HWJ10" s="194"/>
      <c r="HWP10" s="192"/>
      <c r="HWQ10" s="193"/>
      <c r="HWR10" s="192"/>
      <c r="HWS10" s="194"/>
      <c r="HWY10" s="192"/>
      <c r="HWZ10" s="193"/>
      <c r="HXA10" s="192"/>
      <c r="HXB10" s="194"/>
      <c r="HXH10" s="192"/>
      <c r="HXI10" s="193"/>
      <c r="HXJ10" s="192"/>
      <c r="HXK10" s="194"/>
      <c r="HXQ10" s="192"/>
      <c r="HXR10" s="193"/>
      <c r="HXS10" s="192"/>
      <c r="HXT10" s="194"/>
      <c r="HXZ10" s="192"/>
      <c r="HYA10" s="193"/>
      <c r="HYB10" s="192"/>
      <c r="HYC10" s="194"/>
      <c r="HYI10" s="192"/>
      <c r="HYJ10" s="193"/>
      <c r="HYK10" s="192"/>
      <c r="HYL10" s="194"/>
      <c r="HYR10" s="192"/>
      <c r="HYS10" s="193"/>
      <c r="HYT10" s="192"/>
      <c r="HYU10" s="194"/>
      <c r="HZA10" s="192"/>
      <c r="HZB10" s="193"/>
      <c r="HZC10" s="192"/>
      <c r="HZD10" s="194"/>
      <c r="HZJ10" s="192"/>
      <c r="HZK10" s="193"/>
      <c r="HZL10" s="192"/>
      <c r="HZM10" s="194"/>
      <c r="HZS10" s="192"/>
      <c r="HZT10" s="193"/>
      <c r="HZU10" s="192"/>
      <c r="HZV10" s="194"/>
      <c r="IAB10" s="192"/>
      <c r="IAC10" s="193"/>
      <c r="IAD10" s="192"/>
      <c r="IAE10" s="194"/>
      <c r="IAK10" s="192"/>
      <c r="IAL10" s="193"/>
      <c r="IAM10" s="192"/>
      <c r="IAN10" s="194"/>
      <c r="IAT10" s="192"/>
      <c r="IAU10" s="193"/>
      <c r="IAV10" s="192"/>
      <c r="IAW10" s="194"/>
      <c r="IBC10" s="192"/>
      <c r="IBD10" s="193"/>
      <c r="IBE10" s="192"/>
      <c r="IBF10" s="194"/>
      <c r="IBL10" s="192"/>
      <c r="IBM10" s="193"/>
      <c r="IBN10" s="192"/>
      <c r="IBO10" s="194"/>
      <c r="IBU10" s="192"/>
      <c r="IBV10" s="193"/>
      <c r="IBW10" s="192"/>
      <c r="IBX10" s="194"/>
      <c r="ICD10" s="192"/>
      <c r="ICE10" s="193"/>
      <c r="ICF10" s="192"/>
      <c r="ICG10" s="194"/>
      <c r="ICM10" s="192"/>
      <c r="ICN10" s="193"/>
      <c r="ICO10" s="192"/>
      <c r="ICP10" s="194"/>
      <c r="ICV10" s="192"/>
      <c r="ICW10" s="193"/>
      <c r="ICX10" s="192"/>
      <c r="ICY10" s="194"/>
      <c r="IDE10" s="192"/>
      <c r="IDF10" s="193"/>
      <c r="IDG10" s="192"/>
      <c r="IDH10" s="194"/>
      <c r="IDN10" s="192"/>
      <c r="IDO10" s="193"/>
      <c r="IDP10" s="192"/>
      <c r="IDQ10" s="194"/>
      <c r="IDW10" s="192"/>
      <c r="IDX10" s="193"/>
      <c r="IDY10" s="192"/>
      <c r="IDZ10" s="194"/>
      <c r="IEF10" s="192"/>
      <c r="IEG10" s="193"/>
      <c r="IEH10" s="192"/>
      <c r="IEI10" s="194"/>
      <c r="IEO10" s="192"/>
      <c r="IEP10" s="193"/>
      <c r="IEQ10" s="192"/>
      <c r="IER10" s="194"/>
      <c r="IEX10" s="192"/>
      <c r="IEY10" s="193"/>
      <c r="IEZ10" s="192"/>
      <c r="IFA10" s="194"/>
      <c r="IFG10" s="192"/>
      <c r="IFH10" s="193"/>
      <c r="IFI10" s="192"/>
      <c r="IFJ10" s="194"/>
      <c r="IFP10" s="192"/>
      <c r="IFQ10" s="193"/>
      <c r="IFR10" s="192"/>
      <c r="IFS10" s="194"/>
      <c r="IFY10" s="192"/>
      <c r="IFZ10" s="193"/>
      <c r="IGA10" s="192"/>
      <c r="IGB10" s="194"/>
      <c r="IGH10" s="192"/>
      <c r="IGI10" s="193"/>
      <c r="IGJ10" s="192"/>
      <c r="IGK10" s="194"/>
      <c r="IGQ10" s="192"/>
      <c r="IGR10" s="193"/>
      <c r="IGS10" s="192"/>
      <c r="IGT10" s="194"/>
      <c r="IGZ10" s="192"/>
      <c r="IHA10" s="193"/>
      <c r="IHB10" s="192"/>
      <c r="IHC10" s="194"/>
      <c r="IHI10" s="192"/>
      <c r="IHJ10" s="193"/>
      <c r="IHK10" s="192"/>
      <c r="IHL10" s="194"/>
      <c r="IHR10" s="192"/>
      <c r="IHS10" s="193"/>
      <c r="IHT10" s="192"/>
      <c r="IHU10" s="194"/>
      <c r="IIA10" s="192"/>
      <c r="IIB10" s="193"/>
      <c r="IIC10" s="192"/>
      <c r="IID10" s="194"/>
      <c r="IIJ10" s="192"/>
      <c r="IIK10" s="193"/>
      <c r="IIL10" s="192"/>
      <c r="IIM10" s="194"/>
      <c r="IIS10" s="192"/>
      <c r="IIT10" s="193"/>
      <c r="IIU10" s="192"/>
      <c r="IIV10" s="194"/>
      <c r="IJB10" s="192"/>
      <c r="IJC10" s="193"/>
      <c r="IJD10" s="192"/>
      <c r="IJE10" s="194"/>
      <c r="IJK10" s="192"/>
      <c r="IJL10" s="193"/>
      <c r="IJM10" s="192"/>
      <c r="IJN10" s="194"/>
      <c r="IJT10" s="192"/>
      <c r="IJU10" s="193"/>
      <c r="IJV10" s="192"/>
      <c r="IJW10" s="194"/>
      <c r="IKC10" s="192"/>
      <c r="IKD10" s="193"/>
      <c r="IKE10" s="192"/>
      <c r="IKF10" s="194"/>
      <c r="IKL10" s="192"/>
      <c r="IKM10" s="193"/>
      <c r="IKN10" s="192"/>
      <c r="IKO10" s="194"/>
      <c r="IKU10" s="192"/>
      <c r="IKV10" s="193"/>
      <c r="IKW10" s="192"/>
      <c r="IKX10" s="194"/>
      <c r="ILD10" s="192"/>
      <c r="ILE10" s="193"/>
      <c r="ILF10" s="192"/>
      <c r="ILG10" s="194"/>
      <c r="ILM10" s="192"/>
      <c r="ILN10" s="193"/>
      <c r="ILO10" s="192"/>
      <c r="ILP10" s="194"/>
      <c r="ILV10" s="192"/>
      <c r="ILW10" s="193"/>
      <c r="ILX10" s="192"/>
      <c r="ILY10" s="194"/>
      <c r="IME10" s="192"/>
      <c r="IMF10" s="193"/>
      <c r="IMG10" s="192"/>
      <c r="IMH10" s="194"/>
      <c r="IMN10" s="192"/>
      <c r="IMO10" s="193"/>
      <c r="IMP10" s="192"/>
      <c r="IMQ10" s="194"/>
      <c r="IMW10" s="192"/>
      <c r="IMX10" s="193"/>
      <c r="IMY10" s="192"/>
      <c r="IMZ10" s="194"/>
      <c r="INF10" s="192"/>
      <c r="ING10" s="193"/>
      <c r="INH10" s="192"/>
      <c r="INI10" s="194"/>
      <c r="INO10" s="192"/>
      <c r="INP10" s="193"/>
      <c r="INQ10" s="192"/>
      <c r="INR10" s="194"/>
      <c r="INX10" s="192"/>
      <c r="INY10" s="193"/>
      <c r="INZ10" s="192"/>
      <c r="IOA10" s="194"/>
      <c r="IOG10" s="192"/>
      <c r="IOH10" s="193"/>
      <c r="IOI10" s="192"/>
      <c r="IOJ10" s="194"/>
      <c r="IOP10" s="192"/>
      <c r="IOQ10" s="193"/>
      <c r="IOR10" s="192"/>
      <c r="IOS10" s="194"/>
      <c r="IOY10" s="192"/>
      <c r="IOZ10" s="193"/>
      <c r="IPA10" s="192"/>
      <c r="IPB10" s="194"/>
      <c r="IPH10" s="192"/>
      <c r="IPI10" s="193"/>
      <c r="IPJ10" s="192"/>
      <c r="IPK10" s="194"/>
      <c r="IPQ10" s="192"/>
      <c r="IPR10" s="193"/>
      <c r="IPS10" s="192"/>
      <c r="IPT10" s="194"/>
      <c r="IPZ10" s="192"/>
      <c r="IQA10" s="193"/>
      <c r="IQB10" s="192"/>
      <c r="IQC10" s="194"/>
      <c r="IQI10" s="192"/>
      <c r="IQJ10" s="193"/>
      <c r="IQK10" s="192"/>
      <c r="IQL10" s="194"/>
      <c r="IQR10" s="192"/>
      <c r="IQS10" s="193"/>
      <c r="IQT10" s="192"/>
      <c r="IQU10" s="194"/>
      <c r="IRA10" s="192"/>
      <c r="IRB10" s="193"/>
      <c r="IRC10" s="192"/>
      <c r="IRD10" s="194"/>
      <c r="IRJ10" s="192"/>
      <c r="IRK10" s="193"/>
      <c r="IRL10" s="192"/>
      <c r="IRM10" s="194"/>
      <c r="IRS10" s="192"/>
      <c r="IRT10" s="193"/>
      <c r="IRU10" s="192"/>
      <c r="IRV10" s="194"/>
      <c r="ISB10" s="192"/>
      <c r="ISC10" s="193"/>
      <c r="ISD10" s="192"/>
      <c r="ISE10" s="194"/>
      <c r="ISK10" s="192"/>
      <c r="ISL10" s="193"/>
      <c r="ISM10" s="192"/>
      <c r="ISN10" s="194"/>
      <c r="IST10" s="192"/>
      <c r="ISU10" s="193"/>
      <c r="ISV10" s="192"/>
      <c r="ISW10" s="194"/>
      <c r="ITC10" s="192"/>
      <c r="ITD10" s="193"/>
      <c r="ITE10" s="192"/>
      <c r="ITF10" s="194"/>
      <c r="ITL10" s="192"/>
      <c r="ITM10" s="193"/>
      <c r="ITN10" s="192"/>
      <c r="ITO10" s="194"/>
      <c r="ITU10" s="192"/>
      <c r="ITV10" s="193"/>
      <c r="ITW10" s="192"/>
      <c r="ITX10" s="194"/>
      <c r="IUD10" s="192"/>
      <c r="IUE10" s="193"/>
      <c r="IUF10" s="192"/>
      <c r="IUG10" s="194"/>
      <c r="IUM10" s="192"/>
      <c r="IUN10" s="193"/>
      <c r="IUO10" s="192"/>
      <c r="IUP10" s="194"/>
      <c r="IUV10" s="192"/>
      <c r="IUW10" s="193"/>
      <c r="IUX10" s="192"/>
      <c r="IUY10" s="194"/>
      <c r="IVE10" s="192"/>
      <c r="IVF10" s="193"/>
      <c r="IVG10" s="192"/>
      <c r="IVH10" s="194"/>
      <c r="IVN10" s="192"/>
      <c r="IVO10" s="193"/>
      <c r="IVP10" s="192"/>
      <c r="IVQ10" s="194"/>
      <c r="IVW10" s="192"/>
      <c r="IVX10" s="193"/>
      <c r="IVY10" s="192"/>
      <c r="IVZ10" s="194"/>
      <c r="IWF10" s="192"/>
      <c r="IWG10" s="193"/>
      <c r="IWH10" s="192"/>
      <c r="IWI10" s="194"/>
      <c r="IWO10" s="192"/>
      <c r="IWP10" s="193"/>
      <c r="IWQ10" s="192"/>
      <c r="IWR10" s="194"/>
      <c r="IWX10" s="192"/>
      <c r="IWY10" s="193"/>
      <c r="IWZ10" s="192"/>
      <c r="IXA10" s="194"/>
      <c r="IXG10" s="192"/>
      <c r="IXH10" s="193"/>
      <c r="IXI10" s="192"/>
      <c r="IXJ10" s="194"/>
      <c r="IXP10" s="192"/>
      <c r="IXQ10" s="193"/>
      <c r="IXR10" s="192"/>
      <c r="IXS10" s="194"/>
      <c r="IXY10" s="192"/>
      <c r="IXZ10" s="193"/>
      <c r="IYA10" s="192"/>
      <c r="IYB10" s="194"/>
      <c r="IYH10" s="192"/>
      <c r="IYI10" s="193"/>
      <c r="IYJ10" s="192"/>
      <c r="IYK10" s="194"/>
      <c r="IYQ10" s="192"/>
      <c r="IYR10" s="193"/>
      <c r="IYS10" s="192"/>
      <c r="IYT10" s="194"/>
      <c r="IYZ10" s="192"/>
      <c r="IZA10" s="193"/>
      <c r="IZB10" s="192"/>
      <c r="IZC10" s="194"/>
      <c r="IZI10" s="192"/>
      <c r="IZJ10" s="193"/>
      <c r="IZK10" s="192"/>
      <c r="IZL10" s="194"/>
      <c r="IZR10" s="192"/>
      <c r="IZS10" s="193"/>
      <c r="IZT10" s="192"/>
      <c r="IZU10" s="194"/>
      <c r="JAA10" s="192"/>
      <c r="JAB10" s="193"/>
      <c r="JAC10" s="192"/>
      <c r="JAD10" s="194"/>
      <c r="JAJ10" s="192"/>
      <c r="JAK10" s="193"/>
      <c r="JAL10" s="192"/>
      <c r="JAM10" s="194"/>
      <c r="JAS10" s="192"/>
      <c r="JAT10" s="193"/>
      <c r="JAU10" s="192"/>
      <c r="JAV10" s="194"/>
      <c r="JBB10" s="192"/>
      <c r="JBC10" s="193"/>
      <c r="JBD10" s="192"/>
      <c r="JBE10" s="194"/>
      <c r="JBK10" s="192"/>
      <c r="JBL10" s="193"/>
      <c r="JBM10" s="192"/>
      <c r="JBN10" s="194"/>
      <c r="JBT10" s="192"/>
      <c r="JBU10" s="193"/>
      <c r="JBV10" s="192"/>
      <c r="JBW10" s="194"/>
      <c r="JCC10" s="192"/>
      <c r="JCD10" s="193"/>
      <c r="JCE10" s="192"/>
      <c r="JCF10" s="194"/>
      <c r="JCL10" s="192"/>
      <c r="JCM10" s="193"/>
      <c r="JCN10" s="192"/>
      <c r="JCO10" s="194"/>
      <c r="JCU10" s="192"/>
      <c r="JCV10" s="193"/>
      <c r="JCW10" s="192"/>
      <c r="JCX10" s="194"/>
      <c r="JDD10" s="192"/>
      <c r="JDE10" s="193"/>
      <c r="JDF10" s="192"/>
      <c r="JDG10" s="194"/>
      <c r="JDM10" s="192"/>
      <c r="JDN10" s="193"/>
      <c r="JDO10" s="192"/>
      <c r="JDP10" s="194"/>
      <c r="JDV10" s="192"/>
      <c r="JDW10" s="193"/>
      <c r="JDX10" s="192"/>
      <c r="JDY10" s="194"/>
      <c r="JEE10" s="192"/>
      <c r="JEF10" s="193"/>
      <c r="JEG10" s="192"/>
      <c r="JEH10" s="194"/>
      <c r="JEN10" s="192"/>
      <c r="JEO10" s="193"/>
      <c r="JEP10" s="192"/>
      <c r="JEQ10" s="194"/>
      <c r="JEW10" s="192"/>
      <c r="JEX10" s="193"/>
      <c r="JEY10" s="192"/>
      <c r="JEZ10" s="194"/>
      <c r="JFF10" s="192"/>
      <c r="JFG10" s="193"/>
      <c r="JFH10" s="192"/>
      <c r="JFI10" s="194"/>
      <c r="JFO10" s="192"/>
      <c r="JFP10" s="193"/>
      <c r="JFQ10" s="192"/>
      <c r="JFR10" s="194"/>
      <c r="JFX10" s="192"/>
      <c r="JFY10" s="193"/>
      <c r="JFZ10" s="192"/>
      <c r="JGA10" s="194"/>
      <c r="JGG10" s="192"/>
      <c r="JGH10" s="193"/>
      <c r="JGI10" s="192"/>
      <c r="JGJ10" s="194"/>
      <c r="JGP10" s="192"/>
      <c r="JGQ10" s="193"/>
      <c r="JGR10" s="192"/>
      <c r="JGS10" s="194"/>
      <c r="JGY10" s="192"/>
      <c r="JGZ10" s="193"/>
      <c r="JHA10" s="192"/>
      <c r="JHB10" s="194"/>
      <c r="JHH10" s="192"/>
      <c r="JHI10" s="193"/>
      <c r="JHJ10" s="192"/>
      <c r="JHK10" s="194"/>
      <c r="JHQ10" s="192"/>
      <c r="JHR10" s="193"/>
      <c r="JHS10" s="192"/>
      <c r="JHT10" s="194"/>
      <c r="JHZ10" s="192"/>
      <c r="JIA10" s="193"/>
      <c r="JIB10" s="192"/>
      <c r="JIC10" s="194"/>
      <c r="JII10" s="192"/>
      <c r="JIJ10" s="193"/>
      <c r="JIK10" s="192"/>
      <c r="JIL10" s="194"/>
      <c r="JIR10" s="192"/>
      <c r="JIS10" s="193"/>
      <c r="JIT10" s="192"/>
      <c r="JIU10" s="194"/>
      <c r="JJA10" s="192"/>
      <c r="JJB10" s="193"/>
      <c r="JJC10" s="192"/>
      <c r="JJD10" s="194"/>
      <c r="JJJ10" s="192"/>
      <c r="JJK10" s="193"/>
      <c r="JJL10" s="192"/>
      <c r="JJM10" s="194"/>
      <c r="JJS10" s="192"/>
      <c r="JJT10" s="193"/>
      <c r="JJU10" s="192"/>
      <c r="JJV10" s="194"/>
      <c r="JKB10" s="192"/>
      <c r="JKC10" s="193"/>
      <c r="JKD10" s="192"/>
      <c r="JKE10" s="194"/>
      <c r="JKK10" s="192"/>
      <c r="JKL10" s="193"/>
      <c r="JKM10" s="192"/>
      <c r="JKN10" s="194"/>
      <c r="JKT10" s="192"/>
      <c r="JKU10" s="193"/>
      <c r="JKV10" s="192"/>
      <c r="JKW10" s="194"/>
      <c r="JLC10" s="192"/>
      <c r="JLD10" s="193"/>
      <c r="JLE10" s="192"/>
      <c r="JLF10" s="194"/>
      <c r="JLL10" s="192"/>
      <c r="JLM10" s="193"/>
      <c r="JLN10" s="192"/>
      <c r="JLO10" s="194"/>
      <c r="JLU10" s="192"/>
      <c r="JLV10" s="193"/>
      <c r="JLW10" s="192"/>
      <c r="JLX10" s="194"/>
      <c r="JMD10" s="192"/>
      <c r="JME10" s="193"/>
      <c r="JMF10" s="192"/>
      <c r="JMG10" s="194"/>
      <c r="JMM10" s="192"/>
      <c r="JMN10" s="193"/>
      <c r="JMO10" s="192"/>
      <c r="JMP10" s="194"/>
      <c r="JMV10" s="192"/>
      <c r="JMW10" s="193"/>
      <c r="JMX10" s="192"/>
      <c r="JMY10" s="194"/>
      <c r="JNE10" s="192"/>
      <c r="JNF10" s="193"/>
      <c r="JNG10" s="192"/>
      <c r="JNH10" s="194"/>
      <c r="JNN10" s="192"/>
      <c r="JNO10" s="193"/>
      <c r="JNP10" s="192"/>
      <c r="JNQ10" s="194"/>
      <c r="JNW10" s="192"/>
      <c r="JNX10" s="193"/>
      <c r="JNY10" s="192"/>
      <c r="JNZ10" s="194"/>
      <c r="JOF10" s="192"/>
      <c r="JOG10" s="193"/>
      <c r="JOH10" s="192"/>
      <c r="JOI10" s="194"/>
      <c r="JOO10" s="192"/>
      <c r="JOP10" s="193"/>
      <c r="JOQ10" s="192"/>
      <c r="JOR10" s="194"/>
      <c r="JOX10" s="192"/>
      <c r="JOY10" s="193"/>
      <c r="JOZ10" s="192"/>
      <c r="JPA10" s="194"/>
      <c r="JPG10" s="192"/>
      <c r="JPH10" s="193"/>
      <c r="JPI10" s="192"/>
      <c r="JPJ10" s="194"/>
      <c r="JPP10" s="192"/>
      <c r="JPQ10" s="193"/>
      <c r="JPR10" s="192"/>
      <c r="JPS10" s="194"/>
      <c r="JPY10" s="192"/>
      <c r="JPZ10" s="193"/>
      <c r="JQA10" s="192"/>
      <c r="JQB10" s="194"/>
      <c r="JQH10" s="192"/>
      <c r="JQI10" s="193"/>
      <c r="JQJ10" s="192"/>
      <c r="JQK10" s="194"/>
      <c r="JQQ10" s="192"/>
      <c r="JQR10" s="193"/>
      <c r="JQS10" s="192"/>
      <c r="JQT10" s="194"/>
      <c r="JQZ10" s="192"/>
      <c r="JRA10" s="193"/>
      <c r="JRB10" s="192"/>
      <c r="JRC10" s="194"/>
      <c r="JRI10" s="192"/>
      <c r="JRJ10" s="193"/>
      <c r="JRK10" s="192"/>
      <c r="JRL10" s="194"/>
      <c r="JRR10" s="192"/>
      <c r="JRS10" s="193"/>
      <c r="JRT10" s="192"/>
      <c r="JRU10" s="194"/>
      <c r="JSA10" s="192"/>
      <c r="JSB10" s="193"/>
      <c r="JSC10" s="192"/>
      <c r="JSD10" s="194"/>
      <c r="JSJ10" s="192"/>
      <c r="JSK10" s="193"/>
      <c r="JSL10" s="192"/>
      <c r="JSM10" s="194"/>
      <c r="JSS10" s="192"/>
      <c r="JST10" s="193"/>
      <c r="JSU10" s="192"/>
      <c r="JSV10" s="194"/>
      <c r="JTB10" s="192"/>
      <c r="JTC10" s="193"/>
      <c r="JTD10" s="192"/>
      <c r="JTE10" s="194"/>
      <c r="JTK10" s="192"/>
      <c r="JTL10" s="193"/>
      <c r="JTM10" s="192"/>
      <c r="JTN10" s="194"/>
      <c r="JTT10" s="192"/>
      <c r="JTU10" s="193"/>
      <c r="JTV10" s="192"/>
      <c r="JTW10" s="194"/>
      <c r="JUC10" s="192"/>
      <c r="JUD10" s="193"/>
      <c r="JUE10" s="192"/>
      <c r="JUF10" s="194"/>
      <c r="JUL10" s="192"/>
      <c r="JUM10" s="193"/>
      <c r="JUN10" s="192"/>
      <c r="JUO10" s="194"/>
      <c r="JUU10" s="192"/>
      <c r="JUV10" s="193"/>
      <c r="JUW10" s="192"/>
      <c r="JUX10" s="194"/>
      <c r="JVD10" s="192"/>
      <c r="JVE10" s="193"/>
      <c r="JVF10" s="192"/>
      <c r="JVG10" s="194"/>
      <c r="JVM10" s="192"/>
      <c r="JVN10" s="193"/>
      <c r="JVO10" s="192"/>
      <c r="JVP10" s="194"/>
      <c r="JVV10" s="192"/>
      <c r="JVW10" s="193"/>
      <c r="JVX10" s="192"/>
      <c r="JVY10" s="194"/>
      <c r="JWE10" s="192"/>
      <c r="JWF10" s="193"/>
      <c r="JWG10" s="192"/>
      <c r="JWH10" s="194"/>
      <c r="JWN10" s="192"/>
      <c r="JWO10" s="193"/>
      <c r="JWP10" s="192"/>
      <c r="JWQ10" s="194"/>
      <c r="JWW10" s="192"/>
      <c r="JWX10" s="193"/>
      <c r="JWY10" s="192"/>
      <c r="JWZ10" s="194"/>
      <c r="JXF10" s="192"/>
      <c r="JXG10" s="193"/>
      <c r="JXH10" s="192"/>
      <c r="JXI10" s="194"/>
      <c r="JXO10" s="192"/>
      <c r="JXP10" s="193"/>
      <c r="JXQ10" s="192"/>
      <c r="JXR10" s="194"/>
      <c r="JXX10" s="192"/>
      <c r="JXY10" s="193"/>
      <c r="JXZ10" s="192"/>
      <c r="JYA10" s="194"/>
      <c r="JYG10" s="192"/>
      <c r="JYH10" s="193"/>
      <c r="JYI10" s="192"/>
      <c r="JYJ10" s="194"/>
      <c r="JYP10" s="192"/>
      <c r="JYQ10" s="193"/>
      <c r="JYR10" s="192"/>
      <c r="JYS10" s="194"/>
      <c r="JYY10" s="192"/>
      <c r="JYZ10" s="193"/>
      <c r="JZA10" s="192"/>
      <c r="JZB10" s="194"/>
      <c r="JZH10" s="192"/>
      <c r="JZI10" s="193"/>
      <c r="JZJ10" s="192"/>
      <c r="JZK10" s="194"/>
      <c r="JZQ10" s="192"/>
      <c r="JZR10" s="193"/>
      <c r="JZS10" s="192"/>
      <c r="JZT10" s="194"/>
      <c r="JZZ10" s="192"/>
      <c r="KAA10" s="193"/>
      <c r="KAB10" s="192"/>
      <c r="KAC10" s="194"/>
      <c r="KAI10" s="192"/>
      <c r="KAJ10" s="193"/>
      <c r="KAK10" s="192"/>
      <c r="KAL10" s="194"/>
      <c r="KAR10" s="192"/>
      <c r="KAS10" s="193"/>
      <c r="KAT10" s="192"/>
      <c r="KAU10" s="194"/>
      <c r="KBA10" s="192"/>
      <c r="KBB10" s="193"/>
      <c r="KBC10" s="192"/>
      <c r="KBD10" s="194"/>
      <c r="KBJ10" s="192"/>
      <c r="KBK10" s="193"/>
      <c r="KBL10" s="192"/>
      <c r="KBM10" s="194"/>
      <c r="KBS10" s="192"/>
      <c r="KBT10" s="193"/>
      <c r="KBU10" s="192"/>
      <c r="KBV10" s="194"/>
      <c r="KCB10" s="192"/>
      <c r="KCC10" s="193"/>
      <c r="KCD10" s="192"/>
      <c r="KCE10" s="194"/>
      <c r="KCK10" s="192"/>
      <c r="KCL10" s="193"/>
      <c r="KCM10" s="192"/>
      <c r="KCN10" s="194"/>
      <c r="KCT10" s="192"/>
      <c r="KCU10" s="193"/>
      <c r="KCV10" s="192"/>
      <c r="KCW10" s="194"/>
      <c r="KDC10" s="192"/>
      <c r="KDD10" s="193"/>
      <c r="KDE10" s="192"/>
      <c r="KDF10" s="194"/>
      <c r="KDL10" s="192"/>
      <c r="KDM10" s="193"/>
      <c r="KDN10" s="192"/>
      <c r="KDO10" s="194"/>
      <c r="KDU10" s="192"/>
      <c r="KDV10" s="193"/>
      <c r="KDW10" s="192"/>
      <c r="KDX10" s="194"/>
      <c r="KED10" s="192"/>
      <c r="KEE10" s="193"/>
      <c r="KEF10" s="192"/>
      <c r="KEG10" s="194"/>
      <c r="KEM10" s="192"/>
      <c r="KEN10" s="193"/>
      <c r="KEO10" s="192"/>
      <c r="KEP10" s="194"/>
      <c r="KEV10" s="192"/>
      <c r="KEW10" s="193"/>
      <c r="KEX10" s="192"/>
      <c r="KEY10" s="194"/>
      <c r="KFE10" s="192"/>
      <c r="KFF10" s="193"/>
      <c r="KFG10" s="192"/>
      <c r="KFH10" s="194"/>
      <c r="KFN10" s="192"/>
      <c r="KFO10" s="193"/>
      <c r="KFP10" s="192"/>
      <c r="KFQ10" s="194"/>
      <c r="KFW10" s="192"/>
      <c r="KFX10" s="193"/>
      <c r="KFY10" s="192"/>
      <c r="KFZ10" s="194"/>
      <c r="KGF10" s="192"/>
      <c r="KGG10" s="193"/>
      <c r="KGH10" s="192"/>
      <c r="KGI10" s="194"/>
      <c r="KGO10" s="192"/>
      <c r="KGP10" s="193"/>
      <c r="KGQ10" s="192"/>
      <c r="KGR10" s="194"/>
      <c r="KGX10" s="192"/>
      <c r="KGY10" s="193"/>
      <c r="KGZ10" s="192"/>
      <c r="KHA10" s="194"/>
      <c r="KHG10" s="192"/>
      <c r="KHH10" s="193"/>
      <c r="KHI10" s="192"/>
      <c r="KHJ10" s="194"/>
      <c r="KHP10" s="192"/>
      <c r="KHQ10" s="193"/>
      <c r="KHR10" s="192"/>
      <c r="KHS10" s="194"/>
      <c r="KHY10" s="192"/>
      <c r="KHZ10" s="193"/>
      <c r="KIA10" s="192"/>
      <c r="KIB10" s="194"/>
      <c r="KIH10" s="192"/>
      <c r="KII10" s="193"/>
      <c r="KIJ10" s="192"/>
      <c r="KIK10" s="194"/>
      <c r="KIQ10" s="192"/>
      <c r="KIR10" s="193"/>
      <c r="KIS10" s="192"/>
      <c r="KIT10" s="194"/>
      <c r="KIZ10" s="192"/>
      <c r="KJA10" s="193"/>
      <c r="KJB10" s="192"/>
      <c r="KJC10" s="194"/>
      <c r="KJI10" s="192"/>
      <c r="KJJ10" s="193"/>
      <c r="KJK10" s="192"/>
      <c r="KJL10" s="194"/>
      <c r="KJR10" s="192"/>
      <c r="KJS10" s="193"/>
      <c r="KJT10" s="192"/>
      <c r="KJU10" s="194"/>
      <c r="KKA10" s="192"/>
      <c r="KKB10" s="193"/>
      <c r="KKC10" s="192"/>
      <c r="KKD10" s="194"/>
      <c r="KKJ10" s="192"/>
      <c r="KKK10" s="193"/>
      <c r="KKL10" s="192"/>
      <c r="KKM10" s="194"/>
      <c r="KKS10" s="192"/>
      <c r="KKT10" s="193"/>
      <c r="KKU10" s="192"/>
      <c r="KKV10" s="194"/>
      <c r="KLB10" s="192"/>
      <c r="KLC10" s="193"/>
      <c r="KLD10" s="192"/>
      <c r="KLE10" s="194"/>
      <c r="KLK10" s="192"/>
      <c r="KLL10" s="193"/>
      <c r="KLM10" s="192"/>
      <c r="KLN10" s="194"/>
      <c r="KLT10" s="192"/>
      <c r="KLU10" s="193"/>
      <c r="KLV10" s="192"/>
      <c r="KLW10" s="194"/>
      <c r="KMC10" s="192"/>
      <c r="KMD10" s="193"/>
      <c r="KME10" s="192"/>
      <c r="KMF10" s="194"/>
      <c r="KML10" s="192"/>
      <c r="KMM10" s="193"/>
      <c r="KMN10" s="192"/>
      <c r="KMO10" s="194"/>
      <c r="KMU10" s="192"/>
      <c r="KMV10" s="193"/>
      <c r="KMW10" s="192"/>
      <c r="KMX10" s="194"/>
      <c r="KND10" s="192"/>
      <c r="KNE10" s="193"/>
      <c r="KNF10" s="192"/>
      <c r="KNG10" s="194"/>
      <c r="KNM10" s="192"/>
      <c r="KNN10" s="193"/>
      <c r="KNO10" s="192"/>
      <c r="KNP10" s="194"/>
      <c r="KNV10" s="192"/>
      <c r="KNW10" s="193"/>
      <c r="KNX10" s="192"/>
      <c r="KNY10" s="194"/>
      <c r="KOE10" s="192"/>
      <c r="KOF10" s="193"/>
      <c r="KOG10" s="192"/>
      <c r="KOH10" s="194"/>
      <c r="KON10" s="192"/>
      <c r="KOO10" s="193"/>
      <c r="KOP10" s="192"/>
      <c r="KOQ10" s="194"/>
      <c r="KOW10" s="192"/>
      <c r="KOX10" s="193"/>
      <c r="KOY10" s="192"/>
      <c r="KOZ10" s="194"/>
      <c r="KPF10" s="192"/>
      <c r="KPG10" s="193"/>
      <c r="KPH10" s="192"/>
      <c r="KPI10" s="194"/>
      <c r="KPO10" s="192"/>
      <c r="KPP10" s="193"/>
      <c r="KPQ10" s="192"/>
      <c r="KPR10" s="194"/>
      <c r="KPX10" s="192"/>
      <c r="KPY10" s="193"/>
      <c r="KPZ10" s="192"/>
      <c r="KQA10" s="194"/>
      <c r="KQG10" s="192"/>
      <c r="KQH10" s="193"/>
      <c r="KQI10" s="192"/>
      <c r="KQJ10" s="194"/>
      <c r="KQP10" s="192"/>
      <c r="KQQ10" s="193"/>
      <c r="KQR10" s="192"/>
      <c r="KQS10" s="194"/>
      <c r="KQY10" s="192"/>
      <c r="KQZ10" s="193"/>
      <c r="KRA10" s="192"/>
      <c r="KRB10" s="194"/>
      <c r="KRH10" s="192"/>
      <c r="KRI10" s="193"/>
      <c r="KRJ10" s="192"/>
      <c r="KRK10" s="194"/>
      <c r="KRQ10" s="192"/>
      <c r="KRR10" s="193"/>
      <c r="KRS10" s="192"/>
      <c r="KRT10" s="194"/>
      <c r="KRZ10" s="192"/>
      <c r="KSA10" s="193"/>
      <c r="KSB10" s="192"/>
      <c r="KSC10" s="194"/>
      <c r="KSI10" s="192"/>
      <c r="KSJ10" s="193"/>
      <c r="KSK10" s="192"/>
      <c r="KSL10" s="194"/>
      <c r="KSR10" s="192"/>
      <c r="KSS10" s="193"/>
      <c r="KST10" s="192"/>
      <c r="KSU10" s="194"/>
      <c r="KTA10" s="192"/>
      <c r="KTB10" s="193"/>
      <c r="KTC10" s="192"/>
      <c r="KTD10" s="194"/>
      <c r="KTJ10" s="192"/>
      <c r="KTK10" s="193"/>
      <c r="KTL10" s="192"/>
      <c r="KTM10" s="194"/>
      <c r="KTS10" s="192"/>
      <c r="KTT10" s="193"/>
      <c r="KTU10" s="192"/>
      <c r="KTV10" s="194"/>
      <c r="KUB10" s="192"/>
      <c r="KUC10" s="193"/>
      <c r="KUD10" s="192"/>
      <c r="KUE10" s="194"/>
      <c r="KUK10" s="192"/>
      <c r="KUL10" s="193"/>
      <c r="KUM10" s="192"/>
      <c r="KUN10" s="194"/>
      <c r="KUT10" s="192"/>
      <c r="KUU10" s="193"/>
      <c r="KUV10" s="192"/>
      <c r="KUW10" s="194"/>
      <c r="KVC10" s="192"/>
      <c r="KVD10" s="193"/>
      <c r="KVE10" s="192"/>
      <c r="KVF10" s="194"/>
      <c r="KVL10" s="192"/>
      <c r="KVM10" s="193"/>
      <c r="KVN10" s="192"/>
      <c r="KVO10" s="194"/>
      <c r="KVU10" s="192"/>
      <c r="KVV10" s="193"/>
      <c r="KVW10" s="192"/>
      <c r="KVX10" s="194"/>
      <c r="KWD10" s="192"/>
      <c r="KWE10" s="193"/>
      <c r="KWF10" s="192"/>
      <c r="KWG10" s="194"/>
      <c r="KWM10" s="192"/>
      <c r="KWN10" s="193"/>
      <c r="KWO10" s="192"/>
      <c r="KWP10" s="194"/>
      <c r="KWV10" s="192"/>
      <c r="KWW10" s="193"/>
      <c r="KWX10" s="192"/>
      <c r="KWY10" s="194"/>
      <c r="KXE10" s="192"/>
      <c r="KXF10" s="193"/>
      <c r="KXG10" s="192"/>
      <c r="KXH10" s="194"/>
      <c r="KXN10" s="192"/>
      <c r="KXO10" s="193"/>
      <c r="KXP10" s="192"/>
      <c r="KXQ10" s="194"/>
      <c r="KXW10" s="192"/>
      <c r="KXX10" s="193"/>
      <c r="KXY10" s="192"/>
      <c r="KXZ10" s="194"/>
      <c r="KYF10" s="192"/>
      <c r="KYG10" s="193"/>
      <c r="KYH10" s="192"/>
      <c r="KYI10" s="194"/>
      <c r="KYO10" s="192"/>
      <c r="KYP10" s="193"/>
      <c r="KYQ10" s="192"/>
      <c r="KYR10" s="194"/>
      <c r="KYX10" s="192"/>
      <c r="KYY10" s="193"/>
      <c r="KYZ10" s="192"/>
      <c r="KZA10" s="194"/>
      <c r="KZG10" s="192"/>
      <c r="KZH10" s="193"/>
      <c r="KZI10" s="192"/>
      <c r="KZJ10" s="194"/>
      <c r="KZP10" s="192"/>
      <c r="KZQ10" s="193"/>
      <c r="KZR10" s="192"/>
      <c r="KZS10" s="194"/>
      <c r="KZY10" s="192"/>
      <c r="KZZ10" s="193"/>
      <c r="LAA10" s="192"/>
      <c r="LAB10" s="194"/>
      <c r="LAH10" s="192"/>
      <c r="LAI10" s="193"/>
      <c r="LAJ10" s="192"/>
      <c r="LAK10" s="194"/>
      <c r="LAQ10" s="192"/>
      <c r="LAR10" s="193"/>
      <c r="LAS10" s="192"/>
      <c r="LAT10" s="194"/>
      <c r="LAZ10" s="192"/>
      <c r="LBA10" s="193"/>
      <c r="LBB10" s="192"/>
      <c r="LBC10" s="194"/>
      <c r="LBI10" s="192"/>
      <c r="LBJ10" s="193"/>
      <c r="LBK10" s="192"/>
      <c r="LBL10" s="194"/>
      <c r="LBR10" s="192"/>
      <c r="LBS10" s="193"/>
      <c r="LBT10" s="192"/>
      <c r="LBU10" s="194"/>
      <c r="LCA10" s="192"/>
      <c r="LCB10" s="193"/>
      <c r="LCC10" s="192"/>
      <c r="LCD10" s="194"/>
      <c r="LCJ10" s="192"/>
      <c r="LCK10" s="193"/>
      <c r="LCL10" s="192"/>
      <c r="LCM10" s="194"/>
      <c r="LCS10" s="192"/>
      <c r="LCT10" s="193"/>
      <c r="LCU10" s="192"/>
      <c r="LCV10" s="194"/>
      <c r="LDB10" s="192"/>
      <c r="LDC10" s="193"/>
      <c r="LDD10" s="192"/>
      <c r="LDE10" s="194"/>
      <c r="LDK10" s="192"/>
      <c r="LDL10" s="193"/>
      <c r="LDM10" s="192"/>
      <c r="LDN10" s="194"/>
      <c r="LDT10" s="192"/>
      <c r="LDU10" s="193"/>
      <c r="LDV10" s="192"/>
      <c r="LDW10" s="194"/>
      <c r="LEC10" s="192"/>
      <c r="LED10" s="193"/>
      <c r="LEE10" s="192"/>
      <c r="LEF10" s="194"/>
      <c r="LEL10" s="192"/>
      <c r="LEM10" s="193"/>
      <c r="LEN10" s="192"/>
      <c r="LEO10" s="194"/>
      <c r="LEU10" s="192"/>
      <c r="LEV10" s="193"/>
      <c r="LEW10" s="192"/>
      <c r="LEX10" s="194"/>
      <c r="LFD10" s="192"/>
      <c r="LFE10" s="193"/>
      <c r="LFF10" s="192"/>
      <c r="LFG10" s="194"/>
      <c r="LFM10" s="192"/>
      <c r="LFN10" s="193"/>
      <c r="LFO10" s="192"/>
      <c r="LFP10" s="194"/>
      <c r="LFV10" s="192"/>
      <c r="LFW10" s="193"/>
      <c r="LFX10" s="192"/>
      <c r="LFY10" s="194"/>
      <c r="LGE10" s="192"/>
      <c r="LGF10" s="193"/>
      <c r="LGG10" s="192"/>
      <c r="LGH10" s="194"/>
      <c r="LGN10" s="192"/>
      <c r="LGO10" s="193"/>
      <c r="LGP10" s="192"/>
      <c r="LGQ10" s="194"/>
      <c r="LGW10" s="192"/>
      <c r="LGX10" s="193"/>
      <c r="LGY10" s="192"/>
      <c r="LGZ10" s="194"/>
      <c r="LHF10" s="192"/>
      <c r="LHG10" s="193"/>
      <c r="LHH10" s="192"/>
      <c r="LHI10" s="194"/>
      <c r="LHO10" s="192"/>
      <c r="LHP10" s="193"/>
      <c r="LHQ10" s="192"/>
      <c r="LHR10" s="194"/>
      <c r="LHX10" s="192"/>
      <c r="LHY10" s="193"/>
      <c r="LHZ10" s="192"/>
      <c r="LIA10" s="194"/>
      <c r="LIG10" s="192"/>
      <c r="LIH10" s="193"/>
      <c r="LII10" s="192"/>
      <c r="LIJ10" s="194"/>
      <c r="LIP10" s="192"/>
      <c r="LIQ10" s="193"/>
      <c r="LIR10" s="192"/>
      <c r="LIS10" s="194"/>
      <c r="LIY10" s="192"/>
      <c r="LIZ10" s="193"/>
      <c r="LJA10" s="192"/>
      <c r="LJB10" s="194"/>
      <c r="LJH10" s="192"/>
      <c r="LJI10" s="193"/>
      <c r="LJJ10" s="192"/>
      <c r="LJK10" s="194"/>
      <c r="LJQ10" s="192"/>
      <c r="LJR10" s="193"/>
      <c r="LJS10" s="192"/>
      <c r="LJT10" s="194"/>
      <c r="LJZ10" s="192"/>
      <c r="LKA10" s="193"/>
      <c r="LKB10" s="192"/>
      <c r="LKC10" s="194"/>
      <c r="LKI10" s="192"/>
      <c r="LKJ10" s="193"/>
      <c r="LKK10" s="192"/>
      <c r="LKL10" s="194"/>
      <c r="LKR10" s="192"/>
      <c r="LKS10" s="193"/>
      <c r="LKT10" s="192"/>
      <c r="LKU10" s="194"/>
      <c r="LLA10" s="192"/>
      <c r="LLB10" s="193"/>
      <c r="LLC10" s="192"/>
      <c r="LLD10" s="194"/>
      <c r="LLJ10" s="192"/>
      <c r="LLK10" s="193"/>
      <c r="LLL10" s="192"/>
      <c r="LLM10" s="194"/>
      <c r="LLS10" s="192"/>
      <c r="LLT10" s="193"/>
      <c r="LLU10" s="192"/>
      <c r="LLV10" s="194"/>
      <c r="LMB10" s="192"/>
      <c r="LMC10" s="193"/>
      <c r="LMD10" s="192"/>
      <c r="LME10" s="194"/>
      <c r="LMK10" s="192"/>
      <c r="LML10" s="193"/>
      <c r="LMM10" s="192"/>
      <c r="LMN10" s="194"/>
      <c r="LMT10" s="192"/>
      <c r="LMU10" s="193"/>
      <c r="LMV10" s="192"/>
      <c r="LMW10" s="194"/>
      <c r="LNC10" s="192"/>
      <c r="LND10" s="193"/>
      <c r="LNE10" s="192"/>
      <c r="LNF10" s="194"/>
      <c r="LNL10" s="192"/>
      <c r="LNM10" s="193"/>
      <c r="LNN10" s="192"/>
      <c r="LNO10" s="194"/>
      <c r="LNU10" s="192"/>
      <c r="LNV10" s="193"/>
      <c r="LNW10" s="192"/>
      <c r="LNX10" s="194"/>
      <c r="LOD10" s="192"/>
      <c r="LOE10" s="193"/>
      <c r="LOF10" s="192"/>
      <c r="LOG10" s="194"/>
      <c r="LOM10" s="192"/>
      <c r="LON10" s="193"/>
      <c r="LOO10" s="192"/>
      <c r="LOP10" s="194"/>
      <c r="LOV10" s="192"/>
      <c r="LOW10" s="193"/>
      <c r="LOX10" s="192"/>
      <c r="LOY10" s="194"/>
      <c r="LPE10" s="192"/>
      <c r="LPF10" s="193"/>
      <c r="LPG10" s="192"/>
      <c r="LPH10" s="194"/>
      <c r="LPN10" s="192"/>
      <c r="LPO10" s="193"/>
      <c r="LPP10" s="192"/>
      <c r="LPQ10" s="194"/>
      <c r="LPW10" s="192"/>
      <c r="LPX10" s="193"/>
      <c r="LPY10" s="192"/>
      <c r="LPZ10" s="194"/>
      <c r="LQF10" s="192"/>
      <c r="LQG10" s="193"/>
      <c r="LQH10" s="192"/>
      <c r="LQI10" s="194"/>
      <c r="LQO10" s="192"/>
      <c r="LQP10" s="193"/>
      <c r="LQQ10" s="192"/>
      <c r="LQR10" s="194"/>
      <c r="LQX10" s="192"/>
      <c r="LQY10" s="193"/>
      <c r="LQZ10" s="192"/>
      <c r="LRA10" s="194"/>
      <c r="LRG10" s="192"/>
      <c r="LRH10" s="193"/>
      <c r="LRI10" s="192"/>
      <c r="LRJ10" s="194"/>
      <c r="LRP10" s="192"/>
      <c r="LRQ10" s="193"/>
      <c r="LRR10" s="192"/>
      <c r="LRS10" s="194"/>
      <c r="LRY10" s="192"/>
      <c r="LRZ10" s="193"/>
      <c r="LSA10" s="192"/>
      <c r="LSB10" s="194"/>
      <c r="LSH10" s="192"/>
      <c r="LSI10" s="193"/>
      <c r="LSJ10" s="192"/>
      <c r="LSK10" s="194"/>
      <c r="LSQ10" s="192"/>
      <c r="LSR10" s="193"/>
      <c r="LSS10" s="192"/>
      <c r="LST10" s="194"/>
      <c r="LSZ10" s="192"/>
      <c r="LTA10" s="193"/>
      <c r="LTB10" s="192"/>
      <c r="LTC10" s="194"/>
      <c r="LTI10" s="192"/>
      <c r="LTJ10" s="193"/>
      <c r="LTK10" s="192"/>
      <c r="LTL10" s="194"/>
      <c r="LTR10" s="192"/>
      <c r="LTS10" s="193"/>
      <c r="LTT10" s="192"/>
      <c r="LTU10" s="194"/>
      <c r="LUA10" s="192"/>
      <c r="LUB10" s="193"/>
      <c r="LUC10" s="192"/>
      <c r="LUD10" s="194"/>
      <c r="LUJ10" s="192"/>
      <c r="LUK10" s="193"/>
      <c r="LUL10" s="192"/>
      <c r="LUM10" s="194"/>
      <c r="LUS10" s="192"/>
      <c r="LUT10" s="193"/>
      <c r="LUU10" s="192"/>
      <c r="LUV10" s="194"/>
      <c r="LVB10" s="192"/>
      <c r="LVC10" s="193"/>
      <c r="LVD10" s="192"/>
      <c r="LVE10" s="194"/>
      <c r="LVK10" s="192"/>
      <c r="LVL10" s="193"/>
      <c r="LVM10" s="192"/>
      <c r="LVN10" s="194"/>
      <c r="LVT10" s="192"/>
      <c r="LVU10" s="193"/>
      <c r="LVV10" s="192"/>
      <c r="LVW10" s="194"/>
      <c r="LWC10" s="192"/>
      <c r="LWD10" s="193"/>
      <c r="LWE10" s="192"/>
      <c r="LWF10" s="194"/>
      <c r="LWL10" s="192"/>
      <c r="LWM10" s="193"/>
      <c r="LWN10" s="192"/>
      <c r="LWO10" s="194"/>
      <c r="LWU10" s="192"/>
      <c r="LWV10" s="193"/>
      <c r="LWW10" s="192"/>
      <c r="LWX10" s="194"/>
      <c r="LXD10" s="192"/>
      <c r="LXE10" s="193"/>
      <c r="LXF10" s="192"/>
      <c r="LXG10" s="194"/>
      <c r="LXM10" s="192"/>
      <c r="LXN10" s="193"/>
      <c r="LXO10" s="192"/>
      <c r="LXP10" s="194"/>
      <c r="LXV10" s="192"/>
      <c r="LXW10" s="193"/>
      <c r="LXX10" s="192"/>
      <c r="LXY10" s="194"/>
      <c r="LYE10" s="192"/>
      <c r="LYF10" s="193"/>
      <c r="LYG10" s="192"/>
      <c r="LYH10" s="194"/>
      <c r="LYN10" s="192"/>
      <c r="LYO10" s="193"/>
      <c r="LYP10" s="192"/>
      <c r="LYQ10" s="194"/>
      <c r="LYW10" s="192"/>
      <c r="LYX10" s="193"/>
      <c r="LYY10" s="192"/>
      <c r="LYZ10" s="194"/>
      <c r="LZF10" s="192"/>
      <c r="LZG10" s="193"/>
      <c r="LZH10" s="192"/>
      <c r="LZI10" s="194"/>
      <c r="LZO10" s="192"/>
      <c r="LZP10" s="193"/>
      <c r="LZQ10" s="192"/>
      <c r="LZR10" s="194"/>
      <c r="LZX10" s="192"/>
      <c r="LZY10" s="193"/>
      <c r="LZZ10" s="192"/>
      <c r="MAA10" s="194"/>
      <c r="MAG10" s="192"/>
      <c r="MAH10" s="193"/>
      <c r="MAI10" s="192"/>
      <c r="MAJ10" s="194"/>
      <c r="MAP10" s="192"/>
      <c r="MAQ10" s="193"/>
      <c r="MAR10" s="192"/>
      <c r="MAS10" s="194"/>
      <c r="MAY10" s="192"/>
      <c r="MAZ10" s="193"/>
      <c r="MBA10" s="192"/>
      <c r="MBB10" s="194"/>
      <c r="MBH10" s="192"/>
      <c r="MBI10" s="193"/>
      <c r="MBJ10" s="192"/>
      <c r="MBK10" s="194"/>
      <c r="MBQ10" s="192"/>
      <c r="MBR10" s="193"/>
      <c r="MBS10" s="192"/>
      <c r="MBT10" s="194"/>
      <c r="MBZ10" s="192"/>
      <c r="MCA10" s="193"/>
      <c r="MCB10" s="192"/>
      <c r="MCC10" s="194"/>
      <c r="MCI10" s="192"/>
      <c r="MCJ10" s="193"/>
      <c r="MCK10" s="192"/>
      <c r="MCL10" s="194"/>
      <c r="MCR10" s="192"/>
      <c r="MCS10" s="193"/>
      <c r="MCT10" s="192"/>
      <c r="MCU10" s="194"/>
      <c r="MDA10" s="192"/>
      <c r="MDB10" s="193"/>
      <c r="MDC10" s="192"/>
      <c r="MDD10" s="194"/>
      <c r="MDJ10" s="192"/>
      <c r="MDK10" s="193"/>
      <c r="MDL10" s="192"/>
      <c r="MDM10" s="194"/>
      <c r="MDS10" s="192"/>
      <c r="MDT10" s="193"/>
      <c r="MDU10" s="192"/>
      <c r="MDV10" s="194"/>
      <c r="MEB10" s="192"/>
      <c r="MEC10" s="193"/>
      <c r="MED10" s="192"/>
      <c r="MEE10" s="194"/>
      <c r="MEK10" s="192"/>
      <c r="MEL10" s="193"/>
      <c r="MEM10" s="192"/>
      <c r="MEN10" s="194"/>
      <c r="MET10" s="192"/>
      <c r="MEU10" s="193"/>
      <c r="MEV10" s="192"/>
      <c r="MEW10" s="194"/>
      <c r="MFC10" s="192"/>
      <c r="MFD10" s="193"/>
      <c r="MFE10" s="192"/>
      <c r="MFF10" s="194"/>
      <c r="MFL10" s="192"/>
      <c r="MFM10" s="193"/>
      <c r="MFN10" s="192"/>
      <c r="MFO10" s="194"/>
      <c r="MFU10" s="192"/>
      <c r="MFV10" s="193"/>
      <c r="MFW10" s="192"/>
      <c r="MFX10" s="194"/>
      <c r="MGD10" s="192"/>
      <c r="MGE10" s="193"/>
      <c r="MGF10" s="192"/>
      <c r="MGG10" s="194"/>
      <c r="MGM10" s="192"/>
      <c r="MGN10" s="193"/>
      <c r="MGO10" s="192"/>
      <c r="MGP10" s="194"/>
      <c r="MGV10" s="192"/>
      <c r="MGW10" s="193"/>
      <c r="MGX10" s="192"/>
      <c r="MGY10" s="194"/>
      <c r="MHE10" s="192"/>
      <c r="MHF10" s="193"/>
      <c r="MHG10" s="192"/>
      <c r="MHH10" s="194"/>
      <c r="MHN10" s="192"/>
      <c r="MHO10" s="193"/>
      <c r="MHP10" s="192"/>
      <c r="MHQ10" s="194"/>
      <c r="MHW10" s="192"/>
      <c r="MHX10" s="193"/>
      <c r="MHY10" s="192"/>
      <c r="MHZ10" s="194"/>
      <c r="MIF10" s="192"/>
      <c r="MIG10" s="193"/>
      <c r="MIH10" s="192"/>
      <c r="MII10" s="194"/>
      <c r="MIO10" s="192"/>
      <c r="MIP10" s="193"/>
      <c r="MIQ10" s="192"/>
      <c r="MIR10" s="194"/>
      <c r="MIX10" s="192"/>
      <c r="MIY10" s="193"/>
      <c r="MIZ10" s="192"/>
      <c r="MJA10" s="194"/>
      <c r="MJG10" s="192"/>
      <c r="MJH10" s="193"/>
      <c r="MJI10" s="192"/>
      <c r="MJJ10" s="194"/>
      <c r="MJP10" s="192"/>
      <c r="MJQ10" s="193"/>
      <c r="MJR10" s="192"/>
      <c r="MJS10" s="194"/>
      <c r="MJY10" s="192"/>
      <c r="MJZ10" s="193"/>
      <c r="MKA10" s="192"/>
      <c r="MKB10" s="194"/>
      <c r="MKH10" s="192"/>
      <c r="MKI10" s="193"/>
      <c r="MKJ10" s="192"/>
      <c r="MKK10" s="194"/>
      <c r="MKQ10" s="192"/>
      <c r="MKR10" s="193"/>
      <c r="MKS10" s="192"/>
      <c r="MKT10" s="194"/>
      <c r="MKZ10" s="192"/>
      <c r="MLA10" s="193"/>
      <c r="MLB10" s="192"/>
      <c r="MLC10" s="194"/>
      <c r="MLI10" s="192"/>
      <c r="MLJ10" s="193"/>
      <c r="MLK10" s="192"/>
      <c r="MLL10" s="194"/>
      <c r="MLR10" s="192"/>
      <c r="MLS10" s="193"/>
      <c r="MLT10" s="192"/>
      <c r="MLU10" s="194"/>
      <c r="MMA10" s="192"/>
      <c r="MMB10" s="193"/>
      <c r="MMC10" s="192"/>
      <c r="MMD10" s="194"/>
      <c r="MMJ10" s="192"/>
      <c r="MMK10" s="193"/>
      <c r="MML10" s="192"/>
      <c r="MMM10" s="194"/>
      <c r="MMS10" s="192"/>
      <c r="MMT10" s="193"/>
      <c r="MMU10" s="192"/>
      <c r="MMV10" s="194"/>
      <c r="MNB10" s="192"/>
      <c r="MNC10" s="193"/>
      <c r="MND10" s="192"/>
      <c r="MNE10" s="194"/>
      <c r="MNK10" s="192"/>
      <c r="MNL10" s="193"/>
      <c r="MNM10" s="192"/>
      <c r="MNN10" s="194"/>
      <c r="MNT10" s="192"/>
      <c r="MNU10" s="193"/>
      <c r="MNV10" s="192"/>
      <c r="MNW10" s="194"/>
      <c r="MOC10" s="192"/>
      <c r="MOD10" s="193"/>
      <c r="MOE10" s="192"/>
      <c r="MOF10" s="194"/>
      <c r="MOL10" s="192"/>
      <c r="MOM10" s="193"/>
      <c r="MON10" s="192"/>
      <c r="MOO10" s="194"/>
      <c r="MOU10" s="192"/>
      <c r="MOV10" s="193"/>
      <c r="MOW10" s="192"/>
      <c r="MOX10" s="194"/>
      <c r="MPD10" s="192"/>
      <c r="MPE10" s="193"/>
      <c r="MPF10" s="192"/>
      <c r="MPG10" s="194"/>
      <c r="MPM10" s="192"/>
      <c r="MPN10" s="193"/>
      <c r="MPO10" s="192"/>
      <c r="MPP10" s="194"/>
      <c r="MPV10" s="192"/>
      <c r="MPW10" s="193"/>
      <c r="MPX10" s="192"/>
      <c r="MPY10" s="194"/>
      <c r="MQE10" s="192"/>
      <c r="MQF10" s="193"/>
      <c r="MQG10" s="192"/>
      <c r="MQH10" s="194"/>
      <c r="MQN10" s="192"/>
      <c r="MQO10" s="193"/>
      <c r="MQP10" s="192"/>
      <c r="MQQ10" s="194"/>
      <c r="MQW10" s="192"/>
      <c r="MQX10" s="193"/>
      <c r="MQY10" s="192"/>
      <c r="MQZ10" s="194"/>
      <c r="MRF10" s="192"/>
      <c r="MRG10" s="193"/>
      <c r="MRH10" s="192"/>
      <c r="MRI10" s="194"/>
      <c r="MRO10" s="192"/>
      <c r="MRP10" s="193"/>
      <c r="MRQ10" s="192"/>
      <c r="MRR10" s="194"/>
      <c r="MRX10" s="192"/>
      <c r="MRY10" s="193"/>
      <c r="MRZ10" s="192"/>
      <c r="MSA10" s="194"/>
      <c r="MSG10" s="192"/>
      <c r="MSH10" s="193"/>
      <c r="MSI10" s="192"/>
      <c r="MSJ10" s="194"/>
      <c r="MSP10" s="192"/>
      <c r="MSQ10" s="193"/>
      <c r="MSR10" s="192"/>
      <c r="MSS10" s="194"/>
      <c r="MSY10" s="192"/>
      <c r="MSZ10" s="193"/>
      <c r="MTA10" s="192"/>
      <c r="MTB10" s="194"/>
      <c r="MTH10" s="192"/>
      <c r="MTI10" s="193"/>
      <c r="MTJ10" s="192"/>
      <c r="MTK10" s="194"/>
      <c r="MTQ10" s="192"/>
      <c r="MTR10" s="193"/>
      <c r="MTS10" s="192"/>
      <c r="MTT10" s="194"/>
      <c r="MTZ10" s="192"/>
      <c r="MUA10" s="193"/>
      <c r="MUB10" s="192"/>
      <c r="MUC10" s="194"/>
      <c r="MUI10" s="192"/>
      <c r="MUJ10" s="193"/>
      <c r="MUK10" s="192"/>
      <c r="MUL10" s="194"/>
      <c r="MUR10" s="192"/>
      <c r="MUS10" s="193"/>
      <c r="MUT10" s="192"/>
      <c r="MUU10" s="194"/>
      <c r="MVA10" s="192"/>
      <c r="MVB10" s="193"/>
      <c r="MVC10" s="192"/>
      <c r="MVD10" s="194"/>
      <c r="MVJ10" s="192"/>
      <c r="MVK10" s="193"/>
      <c r="MVL10" s="192"/>
      <c r="MVM10" s="194"/>
      <c r="MVS10" s="192"/>
      <c r="MVT10" s="193"/>
      <c r="MVU10" s="192"/>
      <c r="MVV10" s="194"/>
      <c r="MWB10" s="192"/>
      <c r="MWC10" s="193"/>
      <c r="MWD10" s="192"/>
      <c r="MWE10" s="194"/>
      <c r="MWK10" s="192"/>
      <c r="MWL10" s="193"/>
      <c r="MWM10" s="192"/>
      <c r="MWN10" s="194"/>
      <c r="MWT10" s="192"/>
      <c r="MWU10" s="193"/>
      <c r="MWV10" s="192"/>
      <c r="MWW10" s="194"/>
      <c r="MXC10" s="192"/>
      <c r="MXD10" s="193"/>
      <c r="MXE10" s="192"/>
      <c r="MXF10" s="194"/>
      <c r="MXL10" s="192"/>
      <c r="MXM10" s="193"/>
      <c r="MXN10" s="192"/>
      <c r="MXO10" s="194"/>
      <c r="MXU10" s="192"/>
      <c r="MXV10" s="193"/>
      <c r="MXW10" s="192"/>
      <c r="MXX10" s="194"/>
      <c r="MYD10" s="192"/>
      <c r="MYE10" s="193"/>
      <c r="MYF10" s="192"/>
      <c r="MYG10" s="194"/>
      <c r="MYM10" s="192"/>
      <c r="MYN10" s="193"/>
      <c r="MYO10" s="192"/>
      <c r="MYP10" s="194"/>
      <c r="MYV10" s="192"/>
      <c r="MYW10" s="193"/>
      <c r="MYX10" s="192"/>
      <c r="MYY10" s="194"/>
      <c r="MZE10" s="192"/>
      <c r="MZF10" s="193"/>
      <c r="MZG10" s="192"/>
      <c r="MZH10" s="194"/>
      <c r="MZN10" s="192"/>
      <c r="MZO10" s="193"/>
      <c r="MZP10" s="192"/>
      <c r="MZQ10" s="194"/>
      <c r="MZW10" s="192"/>
      <c r="MZX10" s="193"/>
      <c r="MZY10" s="192"/>
      <c r="MZZ10" s="194"/>
      <c r="NAF10" s="192"/>
      <c r="NAG10" s="193"/>
      <c r="NAH10" s="192"/>
      <c r="NAI10" s="194"/>
      <c r="NAO10" s="192"/>
      <c r="NAP10" s="193"/>
      <c r="NAQ10" s="192"/>
      <c r="NAR10" s="194"/>
      <c r="NAX10" s="192"/>
      <c r="NAY10" s="193"/>
      <c r="NAZ10" s="192"/>
      <c r="NBA10" s="194"/>
      <c r="NBG10" s="192"/>
      <c r="NBH10" s="193"/>
      <c r="NBI10" s="192"/>
      <c r="NBJ10" s="194"/>
      <c r="NBP10" s="192"/>
      <c r="NBQ10" s="193"/>
      <c r="NBR10" s="192"/>
      <c r="NBS10" s="194"/>
      <c r="NBY10" s="192"/>
      <c r="NBZ10" s="193"/>
      <c r="NCA10" s="192"/>
      <c r="NCB10" s="194"/>
      <c r="NCH10" s="192"/>
      <c r="NCI10" s="193"/>
      <c r="NCJ10" s="192"/>
      <c r="NCK10" s="194"/>
      <c r="NCQ10" s="192"/>
      <c r="NCR10" s="193"/>
      <c r="NCS10" s="192"/>
      <c r="NCT10" s="194"/>
      <c r="NCZ10" s="192"/>
      <c r="NDA10" s="193"/>
      <c r="NDB10" s="192"/>
      <c r="NDC10" s="194"/>
      <c r="NDI10" s="192"/>
      <c r="NDJ10" s="193"/>
      <c r="NDK10" s="192"/>
      <c r="NDL10" s="194"/>
      <c r="NDR10" s="192"/>
      <c r="NDS10" s="193"/>
      <c r="NDT10" s="192"/>
      <c r="NDU10" s="194"/>
      <c r="NEA10" s="192"/>
      <c r="NEB10" s="193"/>
      <c r="NEC10" s="192"/>
      <c r="NED10" s="194"/>
      <c r="NEJ10" s="192"/>
      <c r="NEK10" s="193"/>
      <c r="NEL10" s="192"/>
      <c r="NEM10" s="194"/>
      <c r="NES10" s="192"/>
      <c r="NET10" s="193"/>
      <c r="NEU10" s="192"/>
      <c r="NEV10" s="194"/>
      <c r="NFB10" s="192"/>
      <c r="NFC10" s="193"/>
      <c r="NFD10" s="192"/>
      <c r="NFE10" s="194"/>
      <c r="NFK10" s="192"/>
      <c r="NFL10" s="193"/>
      <c r="NFM10" s="192"/>
      <c r="NFN10" s="194"/>
      <c r="NFT10" s="192"/>
      <c r="NFU10" s="193"/>
      <c r="NFV10" s="192"/>
      <c r="NFW10" s="194"/>
      <c r="NGC10" s="192"/>
      <c r="NGD10" s="193"/>
      <c r="NGE10" s="192"/>
      <c r="NGF10" s="194"/>
      <c r="NGL10" s="192"/>
      <c r="NGM10" s="193"/>
      <c r="NGN10" s="192"/>
      <c r="NGO10" s="194"/>
      <c r="NGU10" s="192"/>
      <c r="NGV10" s="193"/>
      <c r="NGW10" s="192"/>
      <c r="NGX10" s="194"/>
      <c r="NHD10" s="192"/>
      <c r="NHE10" s="193"/>
      <c r="NHF10" s="192"/>
      <c r="NHG10" s="194"/>
      <c r="NHM10" s="192"/>
      <c r="NHN10" s="193"/>
      <c r="NHO10" s="192"/>
      <c r="NHP10" s="194"/>
      <c r="NHV10" s="192"/>
      <c r="NHW10" s="193"/>
      <c r="NHX10" s="192"/>
      <c r="NHY10" s="194"/>
      <c r="NIE10" s="192"/>
      <c r="NIF10" s="193"/>
      <c r="NIG10" s="192"/>
      <c r="NIH10" s="194"/>
      <c r="NIN10" s="192"/>
      <c r="NIO10" s="193"/>
      <c r="NIP10" s="192"/>
      <c r="NIQ10" s="194"/>
      <c r="NIW10" s="192"/>
      <c r="NIX10" s="193"/>
      <c r="NIY10" s="192"/>
      <c r="NIZ10" s="194"/>
      <c r="NJF10" s="192"/>
      <c r="NJG10" s="193"/>
      <c r="NJH10" s="192"/>
      <c r="NJI10" s="194"/>
      <c r="NJO10" s="192"/>
      <c r="NJP10" s="193"/>
      <c r="NJQ10" s="192"/>
      <c r="NJR10" s="194"/>
      <c r="NJX10" s="192"/>
      <c r="NJY10" s="193"/>
      <c r="NJZ10" s="192"/>
      <c r="NKA10" s="194"/>
      <c r="NKG10" s="192"/>
      <c r="NKH10" s="193"/>
      <c r="NKI10" s="192"/>
      <c r="NKJ10" s="194"/>
      <c r="NKP10" s="192"/>
      <c r="NKQ10" s="193"/>
      <c r="NKR10" s="192"/>
      <c r="NKS10" s="194"/>
      <c r="NKY10" s="192"/>
      <c r="NKZ10" s="193"/>
      <c r="NLA10" s="192"/>
      <c r="NLB10" s="194"/>
      <c r="NLH10" s="192"/>
      <c r="NLI10" s="193"/>
      <c r="NLJ10" s="192"/>
      <c r="NLK10" s="194"/>
      <c r="NLQ10" s="192"/>
      <c r="NLR10" s="193"/>
      <c r="NLS10" s="192"/>
      <c r="NLT10" s="194"/>
      <c r="NLZ10" s="192"/>
      <c r="NMA10" s="193"/>
      <c r="NMB10" s="192"/>
      <c r="NMC10" s="194"/>
      <c r="NMI10" s="192"/>
      <c r="NMJ10" s="193"/>
      <c r="NMK10" s="192"/>
      <c r="NML10" s="194"/>
      <c r="NMR10" s="192"/>
      <c r="NMS10" s="193"/>
      <c r="NMT10" s="192"/>
      <c r="NMU10" s="194"/>
      <c r="NNA10" s="192"/>
      <c r="NNB10" s="193"/>
      <c r="NNC10" s="192"/>
      <c r="NND10" s="194"/>
      <c r="NNJ10" s="192"/>
      <c r="NNK10" s="193"/>
      <c r="NNL10" s="192"/>
      <c r="NNM10" s="194"/>
      <c r="NNS10" s="192"/>
      <c r="NNT10" s="193"/>
      <c r="NNU10" s="192"/>
      <c r="NNV10" s="194"/>
      <c r="NOB10" s="192"/>
      <c r="NOC10" s="193"/>
      <c r="NOD10" s="192"/>
      <c r="NOE10" s="194"/>
      <c r="NOK10" s="192"/>
      <c r="NOL10" s="193"/>
      <c r="NOM10" s="192"/>
      <c r="NON10" s="194"/>
      <c r="NOT10" s="192"/>
      <c r="NOU10" s="193"/>
      <c r="NOV10" s="192"/>
      <c r="NOW10" s="194"/>
      <c r="NPC10" s="192"/>
      <c r="NPD10" s="193"/>
      <c r="NPE10" s="192"/>
      <c r="NPF10" s="194"/>
      <c r="NPL10" s="192"/>
      <c r="NPM10" s="193"/>
      <c r="NPN10" s="192"/>
      <c r="NPO10" s="194"/>
      <c r="NPU10" s="192"/>
      <c r="NPV10" s="193"/>
      <c r="NPW10" s="192"/>
      <c r="NPX10" s="194"/>
      <c r="NQD10" s="192"/>
      <c r="NQE10" s="193"/>
      <c r="NQF10" s="192"/>
      <c r="NQG10" s="194"/>
      <c r="NQM10" s="192"/>
      <c r="NQN10" s="193"/>
      <c r="NQO10" s="192"/>
      <c r="NQP10" s="194"/>
      <c r="NQV10" s="192"/>
      <c r="NQW10" s="193"/>
      <c r="NQX10" s="192"/>
      <c r="NQY10" s="194"/>
      <c r="NRE10" s="192"/>
      <c r="NRF10" s="193"/>
      <c r="NRG10" s="192"/>
      <c r="NRH10" s="194"/>
      <c r="NRN10" s="192"/>
      <c r="NRO10" s="193"/>
      <c r="NRP10" s="192"/>
      <c r="NRQ10" s="194"/>
      <c r="NRW10" s="192"/>
      <c r="NRX10" s="193"/>
      <c r="NRY10" s="192"/>
      <c r="NRZ10" s="194"/>
      <c r="NSF10" s="192"/>
      <c r="NSG10" s="193"/>
      <c r="NSH10" s="192"/>
      <c r="NSI10" s="194"/>
      <c r="NSO10" s="192"/>
      <c r="NSP10" s="193"/>
      <c r="NSQ10" s="192"/>
      <c r="NSR10" s="194"/>
      <c r="NSX10" s="192"/>
      <c r="NSY10" s="193"/>
      <c r="NSZ10" s="192"/>
      <c r="NTA10" s="194"/>
      <c r="NTG10" s="192"/>
      <c r="NTH10" s="193"/>
      <c r="NTI10" s="192"/>
      <c r="NTJ10" s="194"/>
      <c r="NTP10" s="192"/>
      <c r="NTQ10" s="193"/>
      <c r="NTR10" s="192"/>
      <c r="NTS10" s="194"/>
      <c r="NTY10" s="192"/>
      <c r="NTZ10" s="193"/>
      <c r="NUA10" s="192"/>
      <c r="NUB10" s="194"/>
      <c r="NUH10" s="192"/>
      <c r="NUI10" s="193"/>
      <c r="NUJ10" s="192"/>
      <c r="NUK10" s="194"/>
      <c r="NUQ10" s="192"/>
      <c r="NUR10" s="193"/>
      <c r="NUS10" s="192"/>
      <c r="NUT10" s="194"/>
      <c r="NUZ10" s="192"/>
      <c r="NVA10" s="193"/>
      <c r="NVB10" s="192"/>
      <c r="NVC10" s="194"/>
      <c r="NVI10" s="192"/>
      <c r="NVJ10" s="193"/>
      <c r="NVK10" s="192"/>
      <c r="NVL10" s="194"/>
      <c r="NVR10" s="192"/>
      <c r="NVS10" s="193"/>
      <c r="NVT10" s="192"/>
      <c r="NVU10" s="194"/>
      <c r="NWA10" s="192"/>
      <c r="NWB10" s="193"/>
      <c r="NWC10" s="192"/>
      <c r="NWD10" s="194"/>
      <c r="NWJ10" s="192"/>
      <c r="NWK10" s="193"/>
      <c r="NWL10" s="192"/>
      <c r="NWM10" s="194"/>
      <c r="NWS10" s="192"/>
      <c r="NWT10" s="193"/>
      <c r="NWU10" s="192"/>
      <c r="NWV10" s="194"/>
      <c r="NXB10" s="192"/>
      <c r="NXC10" s="193"/>
      <c r="NXD10" s="192"/>
      <c r="NXE10" s="194"/>
      <c r="NXK10" s="192"/>
      <c r="NXL10" s="193"/>
      <c r="NXM10" s="192"/>
      <c r="NXN10" s="194"/>
      <c r="NXT10" s="192"/>
      <c r="NXU10" s="193"/>
      <c r="NXV10" s="192"/>
      <c r="NXW10" s="194"/>
      <c r="NYC10" s="192"/>
      <c r="NYD10" s="193"/>
      <c r="NYE10" s="192"/>
      <c r="NYF10" s="194"/>
      <c r="NYL10" s="192"/>
      <c r="NYM10" s="193"/>
      <c r="NYN10" s="192"/>
      <c r="NYO10" s="194"/>
      <c r="NYU10" s="192"/>
      <c r="NYV10" s="193"/>
      <c r="NYW10" s="192"/>
      <c r="NYX10" s="194"/>
      <c r="NZD10" s="192"/>
      <c r="NZE10" s="193"/>
      <c r="NZF10" s="192"/>
      <c r="NZG10" s="194"/>
      <c r="NZM10" s="192"/>
      <c r="NZN10" s="193"/>
      <c r="NZO10" s="192"/>
      <c r="NZP10" s="194"/>
      <c r="NZV10" s="192"/>
      <c r="NZW10" s="193"/>
      <c r="NZX10" s="192"/>
      <c r="NZY10" s="194"/>
      <c r="OAE10" s="192"/>
      <c r="OAF10" s="193"/>
      <c r="OAG10" s="192"/>
      <c r="OAH10" s="194"/>
      <c r="OAN10" s="192"/>
      <c r="OAO10" s="193"/>
      <c r="OAP10" s="192"/>
      <c r="OAQ10" s="194"/>
      <c r="OAW10" s="192"/>
      <c r="OAX10" s="193"/>
      <c r="OAY10" s="192"/>
      <c r="OAZ10" s="194"/>
      <c r="OBF10" s="192"/>
      <c r="OBG10" s="193"/>
      <c r="OBH10" s="192"/>
      <c r="OBI10" s="194"/>
      <c r="OBO10" s="192"/>
      <c r="OBP10" s="193"/>
      <c r="OBQ10" s="192"/>
      <c r="OBR10" s="194"/>
      <c r="OBX10" s="192"/>
      <c r="OBY10" s="193"/>
      <c r="OBZ10" s="192"/>
      <c r="OCA10" s="194"/>
      <c r="OCG10" s="192"/>
      <c r="OCH10" s="193"/>
      <c r="OCI10" s="192"/>
      <c r="OCJ10" s="194"/>
      <c r="OCP10" s="192"/>
      <c r="OCQ10" s="193"/>
      <c r="OCR10" s="192"/>
      <c r="OCS10" s="194"/>
      <c r="OCY10" s="192"/>
      <c r="OCZ10" s="193"/>
      <c r="ODA10" s="192"/>
      <c r="ODB10" s="194"/>
      <c r="ODH10" s="192"/>
      <c r="ODI10" s="193"/>
      <c r="ODJ10" s="192"/>
      <c r="ODK10" s="194"/>
      <c r="ODQ10" s="192"/>
      <c r="ODR10" s="193"/>
      <c r="ODS10" s="192"/>
      <c r="ODT10" s="194"/>
      <c r="ODZ10" s="192"/>
      <c r="OEA10" s="193"/>
      <c r="OEB10" s="192"/>
      <c r="OEC10" s="194"/>
      <c r="OEI10" s="192"/>
      <c r="OEJ10" s="193"/>
      <c r="OEK10" s="192"/>
      <c r="OEL10" s="194"/>
      <c r="OER10" s="192"/>
      <c r="OES10" s="193"/>
      <c r="OET10" s="192"/>
      <c r="OEU10" s="194"/>
      <c r="OFA10" s="192"/>
      <c r="OFB10" s="193"/>
      <c r="OFC10" s="192"/>
      <c r="OFD10" s="194"/>
      <c r="OFJ10" s="192"/>
      <c r="OFK10" s="193"/>
      <c r="OFL10" s="192"/>
      <c r="OFM10" s="194"/>
      <c r="OFS10" s="192"/>
      <c r="OFT10" s="193"/>
      <c r="OFU10" s="192"/>
      <c r="OFV10" s="194"/>
      <c r="OGB10" s="192"/>
      <c r="OGC10" s="193"/>
      <c r="OGD10" s="192"/>
      <c r="OGE10" s="194"/>
      <c r="OGK10" s="192"/>
      <c r="OGL10" s="193"/>
      <c r="OGM10" s="192"/>
      <c r="OGN10" s="194"/>
      <c r="OGT10" s="192"/>
      <c r="OGU10" s="193"/>
      <c r="OGV10" s="192"/>
      <c r="OGW10" s="194"/>
      <c r="OHC10" s="192"/>
      <c r="OHD10" s="193"/>
      <c r="OHE10" s="192"/>
      <c r="OHF10" s="194"/>
      <c r="OHL10" s="192"/>
      <c r="OHM10" s="193"/>
      <c r="OHN10" s="192"/>
      <c r="OHO10" s="194"/>
      <c r="OHU10" s="192"/>
      <c r="OHV10" s="193"/>
      <c r="OHW10" s="192"/>
      <c r="OHX10" s="194"/>
      <c r="OID10" s="192"/>
      <c r="OIE10" s="193"/>
      <c r="OIF10" s="192"/>
      <c r="OIG10" s="194"/>
      <c r="OIM10" s="192"/>
      <c r="OIN10" s="193"/>
      <c r="OIO10" s="192"/>
      <c r="OIP10" s="194"/>
      <c r="OIV10" s="192"/>
      <c r="OIW10" s="193"/>
      <c r="OIX10" s="192"/>
      <c r="OIY10" s="194"/>
      <c r="OJE10" s="192"/>
      <c r="OJF10" s="193"/>
      <c r="OJG10" s="192"/>
      <c r="OJH10" s="194"/>
      <c r="OJN10" s="192"/>
      <c r="OJO10" s="193"/>
      <c r="OJP10" s="192"/>
      <c r="OJQ10" s="194"/>
      <c r="OJW10" s="192"/>
      <c r="OJX10" s="193"/>
      <c r="OJY10" s="192"/>
      <c r="OJZ10" s="194"/>
      <c r="OKF10" s="192"/>
      <c r="OKG10" s="193"/>
      <c r="OKH10" s="192"/>
      <c r="OKI10" s="194"/>
      <c r="OKO10" s="192"/>
      <c r="OKP10" s="193"/>
      <c r="OKQ10" s="192"/>
      <c r="OKR10" s="194"/>
      <c r="OKX10" s="192"/>
      <c r="OKY10" s="193"/>
      <c r="OKZ10" s="192"/>
      <c r="OLA10" s="194"/>
      <c r="OLG10" s="192"/>
      <c r="OLH10" s="193"/>
      <c r="OLI10" s="192"/>
      <c r="OLJ10" s="194"/>
      <c r="OLP10" s="192"/>
      <c r="OLQ10" s="193"/>
      <c r="OLR10" s="192"/>
      <c r="OLS10" s="194"/>
      <c r="OLY10" s="192"/>
      <c r="OLZ10" s="193"/>
      <c r="OMA10" s="192"/>
      <c r="OMB10" s="194"/>
      <c r="OMH10" s="192"/>
      <c r="OMI10" s="193"/>
      <c r="OMJ10" s="192"/>
      <c r="OMK10" s="194"/>
      <c r="OMQ10" s="192"/>
      <c r="OMR10" s="193"/>
      <c r="OMS10" s="192"/>
      <c r="OMT10" s="194"/>
      <c r="OMZ10" s="192"/>
      <c r="ONA10" s="193"/>
      <c r="ONB10" s="192"/>
      <c r="ONC10" s="194"/>
      <c r="ONI10" s="192"/>
      <c r="ONJ10" s="193"/>
      <c r="ONK10" s="192"/>
      <c r="ONL10" s="194"/>
      <c r="ONR10" s="192"/>
      <c r="ONS10" s="193"/>
      <c r="ONT10" s="192"/>
      <c r="ONU10" s="194"/>
      <c r="OOA10" s="192"/>
      <c r="OOB10" s="193"/>
      <c r="OOC10" s="192"/>
      <c r="OOD10" s="194"/>
      <c r="OOJ10" s="192"/>
      <c r="OOK10" s="193"/>
      <c r="OOL10" s="192"/>
      <c r="OOM10" s="194"/>
      <c r="OOS10" s="192"/>
      <c r="OOT10" s="193"/>
      <c r="OOU10" s="192"/>
      <c r="OOV10" s="194"/>
      <c r="OPB10" s="192"/>
      <c r="OPC10" s="193"/>
      <c r="OPD10" s="192"/>
      <c r="OPE10" s="194"/>
      <c r="OPK10" s="192"/>
      <c r="OPL10" s="193"/>
      <c r="OPM10" s="192"/>
      <c r="OPN10" s="194"/>
      <c r="OPT10" s="192"/>
      <c r="OPU10" s="193"/>
      <c r="OPV10" s="192"/>
      <c r="OPW10" s="194"/>
      <c r="OQC10" s="192"/>
      <c r="OQD10" s="193"/>
      <c r="OQE10" s="192"/>
      <c r="OQF10" s="194"/>
      <c r="OQL10" s="192"/>
      <c r="OQM10" s="193"/>
      <c r="OQN10" s="192"/>
      <c r="OQO10" s="194"/>
      <c r="OQU10" s="192"/>
      <c r="OQV10" s="193"/>
      <c r="OQW10" s="192"/>
      <c r="OQX10" s="194"/>
      <c r="ORD10" s="192"/>
      <c r="ORE10" s="193"/>
      <c r="ORF10" s="192"/>
      <c r="ORG10" s="194"/>
      <c r="ORM10" s="192"/>
      <c r="ORN10" s="193"/>
      <c r="ORO10" s="192"/>
      <c r="ORP10" s="194"/>
      <c r="ORV10" s="192"/>
      <c r="ORW10" s="193"/>
      <c r="ORX10" s="192"/>
      <c r="ORY10" s="194"/>
      <c r="OSE10" s="192"/>
      <c r="OSF10" s="193"/>
      <c r="OSG10" s="192"/>
      <c r="OSH10" s="194"/>
      <c r="OSN10" s="192"/>
      <c r="OSO10" s="193"/>
      <c r="OSP10" s="192"/>
      <c r="OSQ10" s="194"/>
      <c r="OSW10" s="192"/>
      <c r="OSX10" s="193"/>
      <c r="OSY10" s="192"/>
      <c r="OSZ10" s="194"/>
      <c r="OTF10" s="192"/>
      <c r="OTG10" s="193"/>
      <c r="OTH10" s="192"/>
      <c r="OTI10" s="194"/>
      <c r="OTO10" s="192"/>
      <c r="OTP10" s="193"/>
      <c r="OTQ10" s="192"/>
      <c r="OTR10" s="194"/>
      <c r="OTX10" s="192"/>
      <c r="OTY10" s="193"/>
      <c r="OTZ10" s="192"/>
      <c r="OUA10" s="194"/>
      <c r="OUG10" s="192"/>
      <c r="OUH10" s="193"/>
      <c r="OUI10" s="192"/>
      <c r="OUJ10" s="194"/>
      <c r="OUP10" s="192"/>
      <c r="OUQ10" s="193"/>
      <c r="OUR10" s="192"/>
      <c r="OUS10" s="194"/>
      <c r="OUY10" s="192"/>
      <c r="OUZ10" s="193"/>
      <c r="OVA10" s="192"/>
      <c r="OVB10" s="194"/>
      <c r="OVH10" s="192"/>
      <c r="OVI10" s="193"/>
      <c r="OVJ10" s="192"/>
      <c r="OVK10" s="194"/>
      <c r="OVQ10" s="192"/>
      <c r="OVR10" s="193"/>
      <c r="OVS10" s="192"/>
      <c r="OVT10" s="194"/>
      <c r="OVZ10" s="192"/>
      <c r="OWA10" s="193"/>
      <c r="OWB10" s="192"/>
      <c r="OWC10" s="194"/>
      <c r="OWI10" s="192"/>
      <c r="OWJ10" s="193"/>
      <c r="OWK10" s="192"/>
      <c r="OWL10" s="194"/>
      <c r="OWR10" s="192"/>
      <c r="OWS10" s="193"/>
      <c r="OWT10" s="192"/>
      <c r="OWU10" s="194"/>
      <c r="OXA10" s="192"/>
      <c r="OXB10" s="193"/>
      <c r="OXC10" s="192"/>
      <c r="OXD10" s="194"/>
      <c r="OXJ10" s="192"/>
      <c r="OXK10" s="193"/>
      <c r="OXL10" s="192"/>
      <c r="OXM10" s="194"/>
      <c r="OXS10" s="192"/>
      <c r="OXT10" s="193"/>
      <c r="OXU10" s="192"/>
      <c r="OXV10" s="194"/>
      <c r="OYB10" s="192"/>
      <c r="OYC10" s="193"/>
      <c r="OYD10" s="192"/>
      <c r="OYE10" s="194"/>
      <c r="OYK10" s="192"/>
      <c r="OYL10" s="193"/>
      <c r="OYM10" s="192"/>
      <c r="OYN10" s="194"/>
      <c r="OYT10" s="192"/>
      <c r="OYU10" s="193"/>
      <c r="OYV10" s="192"/>
      <c r="OYW10" s="194"/>
      <c r="OZC10" s="192"/>
      <c r="OZD10" s="193"/>
      <c r="OZE10" s="192"/>
      <c r="OZF10" s="194"/>
      <c r="OZL10" s="192"/>
      <c r="OZM10" s="193"/>
      <c r="OZN10" s="192"/>
      <c r="OZO10" s="194"/>
      <c r="OZU10" s="192"/>
      <c r="OZV10" s="193"/>
      <c r="OZW10" s="192"/>
      <c r="OZX10" s="194"/>
      <c r="PAD10" s="192"/>
      <c r="PAE10" s="193"/>
      <c r="PAF10" s="192"/>
      <c r="PAG10" s="194"/>
      <c r="PAM10" s="192"/>
      <c r="PAN10" s="193"/>
      <c r="PAO10" s="192"/>
      <c r="PAP10" s="194"/>
      <c r="PAV10" s="192"/>
      <c r="PAW10" s="193"/>
      <c r="PAX10" s="192"/>
      <c r="PAY10" s="194"/>
      <c r="PBE10" s="192"/>
      <c r="PBF10" s="193"/>
      <c r="PBG10" s="192"/>
      <c r="PBH10" s="194"/>
      <c r="PBN10" s="192"/>
      <c r="PBO10" s="193"/>
      <c r="PBP10" s="192"/>
      <c r="PBQ10" s="194"/>
      <c r="PBW10" s="192"/>
      <c r="PBX10" s="193"/>
      <c r="PBY10" s="192"/>
      <c r="PBZ10" s="194"/>
      <c r="PCF10" s="192"/>
      <c r="PCG10" s="193"/>
      <c r="PCH10" s="192"/>
      <c r="PCI10" s="194"/>
      <c r="PCO10" s="192"/>
      <c r="PCP10" s="193"/>
      <c r="PCQ10" s="192"/>
      <c r="PCR10" s="194"/>
      <c r="PCX10" s="192"/>
      <c r="PCY10" s="193"/>
      <c r="PCZ10" s="192"/>
      <c r="PDA10" s="194"/>
      <c r="PDG10" s="192"/>
      <c r="PDH10" s="193"/>
      <c r="PDI10" s="192"/>
      <c r="PDJ10" s="194"/>
      <c r="PDP10" s="192"/>
      <c r="PDQ10" s="193"/>
      <c r="PDR10" s="192"/>
      <c r="PDS10" s="194"/>
      <c r="PDY10" s="192"/>
      <c r="PDZ10" s="193"/>
      <c r="PEA10" s="192"/>
      <c r="PEB10" s="194"/>
      <c r="PEH10" s="192"/>
      <c r="PEI10" s="193"/>
      <c r="PEJ10" s="192"/>
      <c r="PEK10" s="194"/>
      <c r="PEQ10" s="192"/>
      <c r="PER10" s="193"/>
      <c r="PES10" s="192"/>
      <c r="PET10" s="194"/>
      <c r="PEZ10" s="192"/>
      <c r="PFA10" s="193"/>
      <c r="PFB10" s="192"/>
      <c r="PFC10" s="194"/>
      <c r="PFI10" s="192"/>
      <c r="PFJ10" s="193"/>
      <c r="PFK10" s="192"/>
      <c r="PFL10" s="194"/>
      <c r="PFR10" s="192"/>
      <c r="PFS10" s="193"/>
      <c r="PFT10" s="192"/>
      <c r="PFU10" s="194"/>
      <c r="PGA10" s="192"/>
      <c r="PGB10" s="193"/>
      <c r="PGC10" s="192"/>
      <c r="PGD10" s="194"/>
      <c r="PGJ10" s="192"/>
      <c r="PGK10" s="193"/>
      <c r="PGL10" s="192"/>
      <c r="PGM10" s="194"/>
      <c r="PGS10" s="192"/>
      <c r="PGT10" s="193"/>
      <c r="PGU10" s="192"/>
      <c r="PGV10" s="194"/>
      <c r="PHB10" s="192"/>
      <c r="PHC10" s="193"/>
      <c r="PHD10" s="192"/>
      <c r="PHE10" s="194"/>
      <c r="PHK10" s="192"/>
      <c r="PHL10" s="193"/>
      <c r="PHM10" s="192"/>
      <c r="PHN10" s="194"/>
      <c r="PHT10" s="192"/>
      <c r="PHU10" s="193"/>
      <c r="PHV10" s="192"/>
      <c r="PHW10" s="194"/>
      <c r="PIC10" s="192"/>
      <c r="PID10" s="193"/>
      <c r="PIE10" s="192"/>
      <c r="PIF10" s="194"/>
      <c r="PIL10" s="192"/>
      <c r="PIM10" s="193"/>
      <c r="PIN10" s="192"/>
      <c r="PIO10" s="194"/>
      <c r="PIU10" s="192"/>
      <c r="PIV10" s="193"/>
      <c r="PIW10" s="192"/>
      <c r="PIX10" s="194"/>
      <c r="PJD10" s="192"/>
      <c r="PJE10" s="193"/>
      <c r="PJF10" s="192"/>
      <c r="PJG10" s="194"/>
      <c r="PJM10" s="192"/>
      <c r="PJN10" s="193"/>
      <c r="PJO10" s="192"/>
      <c r="PJP10" s="194"/>
      <c r="PJV10" s="192"/>
      <c r="PJW10" s="193"/>
      <c r="PJX10" s="192"/>
      <c r="PJY10" s="194"/>
      <c r="PKE10" s="192"/>
      <c r="PKF10" s="193"/>
      <c r="PKG10" s="192"/>
      <c r="PKH10" s="194"/>
      <c r="PKN10" s="192"/>
      <c r="PKO10" s="193"/>
      <c r="PKP10" s="192"/>
      <c r="PKQ10" s="194"/>
      <c r="PKW10" s="192"/>
      <c r="PKX10" s="193"/>
      <c r="PKY10" s="192"/>
      <c r="PKZ10" s="194"/>
      <c r="PLF10" s="192"/>
      <c r="PLG10" s="193"/>
      <c r="PLH10" s="192"/>
      <c r="PLI10" s="194"/>
      <c r="PLO10" s="192"/>
      <c r="PLP10" s="193"/>
      <c r="PLQ10" s="192"/>
      <c r="PLR10" s="194"/>
      <c r="PLX10" s="192"/>
      <c r="PLY10" s="193"/>
      <c r="PLZ10" s="192"/>
      <c r="PMA10" s="194"/>
      <c r="PMG10" s="192"/>
      <c r="PMH10" s="193"/>
      <c r="PMI10" s="192"/>
      <c r="PMJ10" s="194"/>
      <c r="PMP10" s="192"/>
      <c r="PMQ10" s="193"/>
      <c r="PMR10" s="192"/>
      <c r="PMS10" s="194"/>
      <c r="PMY10" s="192"/>
      <c r="PMZ10" s="193"/>
      <c r="PNA10" s="192"/>
      <c r="PNB10" s="194"/>
      <c r="PNH10" s="192"/>
      <c r="PNI10" s="193"/>
      <c r="PNJ10" s="192"/>
      <c r="PNK10" s="194"/>
      <c r="PNQ10" s="192"/>
      <c r="PNR10" s="193"/>
      <c r="PNS10" s="192"/>
      <c r="PNT10" s="194"/>
      <c r="PNZ10" s="192"/>
      <c r="POA10" s="193"/>
      <c r="POB10" s="192"/>
      <c r="POC10" s="194"/>
      <c r="POI10" s="192"/>
      <c r="POJ10" s="193"/>
      <c r="POK10" s="192"/>
      <c r="POL10" s="194"/>
      <c r="POR10" s="192"/>
      <c r="POS10" s="193"/>
      <c r="POT10" s="192"/>
      <c r="POU10" s="194"/>
      <c r="PPA10" s="192"/>
      <c r="PPB10" s="193"/>
      <c r="PPC10" s="192"/>
      <c r="PPD10" s="194"/>
      <c r="PPJ10" s="192"/>
      <c r="PPK10" s="193"/>
      <c r="PPL10" s="192"/>
      <c r="PPM10" s="194"/>
      <c r="PPS10" s="192"/>
      <c r="PPT10" s="193"/>
      <c r="PPU10" s="192"/>
      <c r="PPV10" s="194"/>
      <c r="PQB10" s="192"/>
      <c r="PQC10" s="193"/>
      <c r="PQD10" s="192"/>
      <c r="PQE10" s="194"/>
      <c r="PQK10" s="192"/>
      <c r="PQL10" s="193"/>
      <c r="PQM10" s="192"/>
      <c r="PQN10" s="194"/>
      <c r="PQT10" s="192"/>
      <c r="PQU10" s="193"/>
      <c r="PQV10" s="192"/>
      <c r="PQW10" s="194"/>
      <c r="PRC10" s="192"/>
      <c r="PRD10" s="193"/>
      <c r="PRE10" s="192"/>
      <c r="PRF10" s="194"/>
      <c r="PRL10" s="192"/>
      <c r="PRM10" s="193"/>
      <c r="PRN10" s="192"/>
      <c r="PRO10" s="194"/>
      <c r="PRU10" s="192"/>
      <c r="PRV10" s="193"/>
      <c r="PRW10" s="192"/>
      <c r="PRX10" s="194"/>
      <c r="PSD10" s="192"/>
      <c r="PSE10" s="193"/>
      <c r="PSF10" s="192"/>
      <c r="PSG10" s="194"/>
      <c r="PSM10" s="192"/>
      <c r="PSN10" s="193"/>
      <c r="PSO10" s="192"/>
      <c r="PSP10" s="194"/>
      <c r="PSV10" s="192"/>
      <c r="PSW10" s="193"/>
      <c r="PSX10" s="192"/>
      <c r="PSY10" s="194"/>
      <c r="PTE10" s="192"/>
      <c r="PTF10" s="193"/>
      <c r="PTG10" s="192"/>
      <c r="PTH10" s="194"/>
      <c r="PTN10" s="192"/>
      <c r="PTO10" s="193"/>
      <c r="PTP10" s="192"/>
      <c r="PTQ10" s="194"/>
      <c r="PTW10" s="192"/>
      <c r="PTX10" s="193"/>
      <c r="PTY10" s="192"/>
      <c r="PTZ10" s="194"/>
      <c r="PUF10" s="192"/>
      <c r="PUG10" s="193"/>
      <c r="PUH10" s="192"/>
      <c r="PUI10" s="194"/>
      <c r="PUO10" s="192"/>
      <c r="PUP10" s="193"/>
      <c r="PUQ10" s="192"/>
      <c r="PUR10" s="194"/>
      <c r="PUX10" s="192"/>
      <c r="PUY10" s="193"/>
      <c r="PUZ10" s="192"/>
      <c r="PVA10" s="194"/>
      <c r="PVG10" s="192"/>
      <c r="PVH10" s="193"/>
      <c r="PVI10" s="192"/>
      <c r="PVJ10" s="194"/>
      <c r="PVP10" s="192"/>
      <c r="PVQ10" s="193"/>
      <c r="PVR10" s="192"/>
      <c r="PVS10" s="194"/>
      <c r="PVY10" s="192"/>
      <c r="PVZ10" s="193"/>
      <c r="PWA10" s="192"/>
      <c r="PWB10" s="194"/>
      <c r="PWH10" s="192"/>
      <c r="PWI10" s="193"/>
      <c r="PWJ10" s="192"/>
      <c r="PWK10" s="194"/>
      <c r="PWQ10" s="192"/>
      <c r="PWR10" s="193"/>
      <c r="PWS10" s="192"/>
      <c r="PWT10" s="194"/>
      <c r="PWZ10" s="192"/>
      <c r="PXA10" s="193"/>
      <c r="PXB10" s="192"/>
      <c r="PXC10" s="194"/>
      <c r="PXI10" s="192"/>
      <c r="PXJ10" s="193"/>
      <c r="PXK10" s="192"/>
      <c r="PXL10" s="194"/>
      <c r="PXR10" s="192"/>
      <c r="PXS10" s="193"/>
      <c r="PXT10" s="192"/>
      <c r="PXU10" s="194"/>
      <c r="PYA10" s="192"/>
      <c r="PYB10" s="193"/>
      <c r="PYC10" s="192"/>
      <c r="PYD10" s="194"/>
      <c r="PYJ10" s="192"/>
      <c r="PYK10" s="193"/>
      <c r="PYL10" s="192"/>
      <c r="PYM10" s="194"/>
      <c r="PYS10" s="192"/>
      <c r="PYT10" s="193"/>
      <c r="PYU10" s="192"/>
      <c r="PYV10" s="194"/>
      <c r="PZB10" s="192"/>
      <c r="PZC10" s="193"/>
      <c r="PZD10" s="192"/>
      <c r="PZE10" s="194"/>
      <c r="PZK10" s="192"/>
      <c r="PZL10" s="193"/>
      <c r="PZM10" s="192"/>
      <c r="PZN10" s="194"/>
      <c r="PZT10" s="192"/>
      <c r="PZU10" s="193"/>
      <c r="PZV10" s="192"/>
      <c r="PZW10" s="194"/>
      <c r="QAC10" s="192"/>
      <c r="QAD10" s="193"/>
      <c r="QAE10" s="192"/>
      <c r="QAF10" s="194"/>
      <c r="QAL10" s="192"/>
      <c r="QAM10" s="193"/>
      <c r="QAN10" s="192"/>
      <c r="QAO10" s="194"/>
      <c r="QAU10" s="192"/>
      <c r="QAV10" s="193"/>
      <c r="QAW10" s="192"/>
      <c r="QAX10" s="194"/>
      <c r="QBD10" s="192"/>
      <c r="QBE10" s="193"/>
      <c r="QBF10" s="192"/>
      <c r="QBG10" s="194"/>
      <c r="QBM10" s="192"/>
      <c r="QBN10" s="193"/>
      <c r="QBO10" s="192"/>
      <c r="QBP10" s="194"/>
      <c r="QBV10" s="192"/>
      <c r="QBW10" s="193"/>
      <c r="QBX10" s="192"/>
      <c r="QBY10" s="194"/>
      <c r="QCE10" s="192"/>
      <c r="QCF10" s="193"/>
      <c r="QCG10" s="192"/>
      <c r="QCH10" s="194"/>
      <c r="QCN10" s="192"/>
      <c r="QCO10" s="193"/>
      <c r="QCP10" s="192"/>
      <c r="QCQ10" s="194"/>
      <c r="QCW10" s="192"/>
      <c r="QCX10" s="193"/>
      <c r="QCY10" s="192"/>
      <c r="QCZ10" s="194"/>
      <c r="QDF10" s="192"/>
      <c r="QDG10" s="193"/>
      <c r="QDH10" s="192"/>
      <c r="QDI10" s="194"/>
      <c r="QDO10" s="192"/>
      <c r="QDP10" s="193"/>
      <c r="QDQ10" s="192"/>
      <c r="QDR10" s="194"/>
      <c r="QDX10" s="192"/>
      <c r="QDY10" s="193"/>
      <c r="QDZ10" s="192"/>
      <c r="QEA10" s="194"/>
      <c r="QEG10" s="192"/>
      <c r="QEH10" s="193"/>
      <c r="QEI10" s="192"/>
      <c r="QEJ10" s="194"/>
      <c r="QEP10" s="192"/>
      <c r="QEQ10" s="193"/>
      <c r="QER10" s="192"/>
      <c r="QES10" s="194"/>
      <c r="QEY10" s="192"/>
      <c r="QEZ10" s="193"/>
      <c r="QFA10" s="192"/>
      <c r="QFB10" s="194"/>
      <c r="QFH10" s="192"/>
      <c r="QFI10" s="193"/>
      <c r="QFJ10" s="192"/>
      <c r="QFK10" s="194"/>
      <c r="QFQ10" s="192"/>
      <c r="QFR10" s="193"/>
      <c r="QFS10" s="192"/>
      <c r="QFT10" s="194"/>
      <c r="QFZ10" s="192"/>
      <c r="QGA10" s="193"/>
      <c r="QGB10" s="192"/>
      <c r="QGC10" s="194"/>
      <c r="QGI10" s="192"/>
      <c r="QGJ10" s="193"/>
      <c r="QGK10" s="192"/>
      <c r="QGL10" s="194"/>
      <c r="QGR10" s="192"/>
      <c r="QGS10" s="193"/>
      <c r="QGT10" s="192"/>
      <c r="QGU10" s="194"/>
      <c r="QHA10" s="192"/>
      <c r="QHB10" s="193"/>
      <c r="QHC10" s="192"/>
      <c r="QHD10" s="194"/>
      <c r="QHJ10" s="192"/>
      <c r="QHK10" s="193"/>
      <c r="QHL10" s="192"/>
      <c r="QHM10" s="194"/>
      <c r="QHS10" s="192"/>
      <c r="QHT10" s="193"/>
      <c r="QHU10" s="192"/>
      <c r="QHV10" s="194"/>
      <c r="QIB10" s="192"/>
      <c r="QIC10" s="193"/>
      <c r="QID10" s="192"/>
      <c r="QIE10" s="194"/>
      <c r="QIK10" s="192"/>
      <c r="QIL10" s="193"/>
      <c r="QIM10" s="192"/>
      <c r="QIN10" s="194"/>
      <c r="QIT10" s="192"/>
      <c r="QIU10" s="193"/>
      <c r="QIV10" s="192"/>
      <c r="QIW10" s="194"/>
      <c r="QJC10" s="192"/>
      <c r="QJD10" s="193"/>
      <c r="QJE10" s="192"/>
      <c r="QJF10" s="194"/>
      <c r="QJL10" s="192"/>
      <c r="QJM10" s="193"/>
      <c r="QJN10" s="192"/>
      <c r="QJO10" s="194"/>
      <c r="QJU10" s="192"/>
      <c r="QJV10" s="193"/>
      <c r="QJW10" s="192"/>
      <c r="QJX10" s="194"/>
      <c r="QKD10" s="192"/>
      <c r="QKE10" s="193"/>
      <c r="QKF10" s="192"/>
      <c r="QKG10" s="194"/>
      <c r="QKM10" s="192"/>
      <c r="QKN10" s="193"/>
      <c r="QKO10" s="192"/>
      <c r="QKP10" s="194"/>
      <c r="QKV10" s="192"/>
      <c r="QKW10" s="193"/>
      <c r="QKX10" s="192"/>
      <c r="QKY10" s="194"/>
      <c r="QLE10" s="192"/>
      <c r="QLF10" s="193"/>
      <c r="QLG10" s="192"/>
      <c r="QLH10" s="194"/>
      <c r="QLN10" s="192"/>
      <c r="QLO10" s="193"/>
      <c r="QLP10" s="192"/>
      <c r="QLQ10" s="194"/>
      <c r="QLW10" s="192"/>
      <c r="QLX10" s="193"/>
      <c r="QLY10" s="192"/>
      <c r="QLZ10" s="194"/>
      <c r="QMF10" s="192"/>
      <c r="QMG10" s="193"/>
      <c r="QMH10" s="192"/>
      <c r="QMI10" s="194"/>
      <c r="QMO10" s="192"/>
      <c r="QMP10" s="193"/>
      <c r="QMQ10" s="192"/>
      <c r="QMR10" s="194"/>
      <c r="QMX10" s="192"/>
      <c r="QMY10" s="193"/>
      <c r="QMZ10" s="192"/>
      <c r="QNA10" s="194"/>
      <c r="QNG10" s="192"/>
      <c r="QNH10" s="193"/>
      <c r="QNI10" s="192"/>
      <c r="QNJ10" s="194"/>
      <c r="QNP10" s="192"/>
      <c r="QNQ10" s="193"/>
      <c r="QNR10" s="192"/>
      <c r="QNS10" s="194"/>
      <c r="QNY10" s="192"/>
      <c r="QNZ10" s="193"/>
      <c r="QOA10" s="192"/>
      <c r="QOB10" s="194"/>
      <c r="QOH10" s="192"/>
      <c r="QOI10" s="193"/>
      <c r="QOJ10" s="192"/>
      <c r="QOK10" s="194"/>
      <c r="QOQ10" s="192"/>
      <c r="QOR10" s="193"/>
      <c r="QOS10" s="192"/>
      <c r="QOT10" s="194"/>
      <c r="QOZ10" s="192"/>
      <c r="QPA10" s="193"/>
      <c r="QPB10" s="192"/>
      <c r="QPC10" s="194"/>
      <c r="QPI10" s="192"/>
      <c r="QPJ10" s="193"/>
      <c r="QPK10" s="192"/>
      <c r="QPL10" s="194"/>
      <c r="QPR10" s="192"/>
      <c r="QPS10" s="193"/>
      <c r="QPT10" s="192"/>
      <c r="QPU10" s="194"/>
      <c r="QQA10" s="192"/>
      <c r="QQB10" s="193"/>
      <c r="QQC10" s="192"/>
      <c r="QQD10" s="194"/>
      <c r="QQJ10" s="192"/>
      <c r="QQK10" s="193"/>
      <c r="QQL10" s="192"/>
      <c r="QQM10" s="194"/>
      <c r="QQS10" s="192"/>
      <c r="QQT10" s="193"/>
      <c r="QQU10" s="192"/>
      <c r="QQV10" s="194"/>
      <c r="QRB10" s="192"/>
      <c r="QRC10" s="193"/>
      <c r="QRD10" s="192"/>
      <c r="QRE10" s="194"/>
      <c r="QRK10" s="192"/>
      <c r="QRL10" s="193"/>
      <c r="QRM10" s="192"/>
      <c r="QRN10" s="194"/>
      <c r="QRT10" s="192"/>
      <c r="QRU10" s="193"/>
      <c r="QRV10" s="192"/>
      <c r="QRW10" s="194"/>
      <c r="QSC10" s="192"/>
      <c r="QSD10" s="193"/>
      <c r="QSE10" s="192"/>
      <c r="QSF10" s="194"/>
      <c r="QSL10" s="192"/>
      <c r="QSM10" s="193"/>
      <c r="QSN10" s="192"/>
      <c r="QSO10" s="194"/>
      <c r="QSU10" s="192"/>
      <c r="QSV10" s="193"/>
      <c r="QSW10" s="192"/>
      <c r="QSX10" s="194"/>
      <c r="QTD10" s="192"/>
      <c r="QTE10" s="193"/>
      <c r="QTF10" s="192"/>
      <c r="QTG10" s="194"/>
      <c r="QTM10" s="192"/>
      <c r="QTN10" s="193"/>
      <c r="QTO10" s="192"/>
      <c r="QTP10" s="194"/>
      <c r="QTV10" s="192"/>
      <c r="QTW10" s="193"/>
      <c r="QTX10" s="192"/>
      <c r="QTY10" s="194"/>
      <c r="QUE10" s="192"/>
      <c r="QUF10" s="193"/>
      <c r="QUG10" s="192"/>
      <c r="QUH10" s="194"/>
      <c r="QUN10" s="192"/>
      <c r="QUO10" s="193"/>
      <c r="QUP10" s="192"/>
      <c r="QUQ10" s="194"/>
      <c r="QUW10" s="192"/>
      <c r="QUX10" s="193"/>
      <c r="QUY10" s="192"/>
      <c r="QUZ10" s="194"/>
      <c r="QVF10" s="192"/>
      <c r="QVG10" s="193"/>
      <c r="QVH10" s="192"/>
      <c r="QVI10" s="194"/>
      <c r="QVO10" s="192"/>
      <c r="QVP10" s="193"/>
      <c r="QVQ10" s="192"/>
      <c r="QVR10" s="194"/>
      <c r="QVX10" s="192"/>
      <c r="QVY10" s="193"/>
      <c r="QVZ10" s="192"/>
      <c r="QWA10" s="194"/>
      <c r="QWG10" s="192"/>
      <c r="QWH10" s="193"/>
      <c r="QWI10" s="192"/>
      <c r="QWJ10" s="194"/>
      <c r="QWP10" s="192"/>
      <c r="QWQ10" s="193"/>
      <c r="QWR10" s="192"/>
      <c r="QWS10" s="194"/>
      <c r="QWY10" s="192"/>
      <c r="QWZ10" s="193"/>
      <c r="QXA10" s="192"/>
      <c r="QXB10" s="194"/>
      <c r="QXH10" s="192"/>
      <c r="QXI10" s="193"/>
      <c r="QXJ10" s="192"/>
      <c r="QXK10" s="194"/>
      <c r="QXQ10" s="192"/>
      <c r="QXR10" s="193"/>
      <c r="QXS10" s="192"/>
      <c r="QXT10" s="194"/>
      <c r="QXZ10" s="192"/>
      <c r="QYA10" s="193"/>
      <c r="QYB10" s="192"/>
      <c r="QYC10" s="194"/>
      <c r="QYI10" s="192"/>
      <c r="QYJ10" s="193"/>
      <c r="QYK10" s="192"/>
      <c r="QYL10" s="194"/>
      <c r="QYR10" s="192"/>
      <c r="QYS10" s="193"/>
      <c r="QYT10" s="192"/>
      <c r="QYU10" s="194"/>
      <c r="QZA10" s="192"/>
      <c r="QZB10" s="193"/>
      <c r="QZC10" s="192"/>
      <c r="QZD10" s="194"/>
      <c r="QZJ10" s="192"/>
      <c r="QZK10" s="193"/>
      <c r="QZL10" s="192"/>
      <c r="QZM10" s="194"/>
      <c r="QZS10" s="192"/>
      <c r="QZT10" s="193"/>
      <c r="QZU10" s="192"/>
      <c r="QZV10" s="194"/>
      <c r="RAB10" s="192"/>
      <c r="RAC10" s="193"/>
      <c r="RAD10" s="192"/>
      <c r="RAE10" s="194"/>
      <c r="RAK10" s="192"/>
      <c r="RAL10" s="193"/>
      <c r="RAM10" s="192"/>
      <c r="RAN10" s="194"/>
      <c r="RAT10" s="192"/>
      <c r="RAU10" s="193"/>
      <c r="RAV10" s="192"/>
      <c r="RAW10" s="194"/>
      <c r="RBC10" s="192"/>
      <c r="RBD10" s="193"/>
      <c r="RBE10" s="192"/>
      <c r="RBF10" s="194"/>
      <c r="RBL10" s="192"/>
      <c r="RBM10" s="193"/>
      <c r="RBN10" s="192"/>
      <c r="RBO10" s="194"/>
      <c r="RBU10" s="192"/>
      <c r="RBV10" s="193"/>
      <c r="RBW10" s="192"/>
      <c r="RBX10" s="194"/>
      <c r="RCD10" s="192"/>
      <c r="RCE10" s="193"/>
      <c r="RCF10" s="192"/>
      <c r="RCG10" s="194"/>
      <c r="RCM10" s="192"/>
      <c r="RCN10" s="193"/>
      <c r="RCO10" s="192"/>
      <c r="RCP10" s="194"/>
      <c r="RCV10" s="192"/>
      <c r="RCW10" s="193"/>
      <c r="RCX10" s="192"/>
      <c r="RCY10" s="194"/>
      <c r="RDE10" s="192"/>
      <c r="RDF10" s="193"/>
      <c r="RDG10" s="192"/>
      <c r="RDH10" s="194"/>
      <c r="RDN10" s="192"/>
      <c r="RDO10" s="193"/>
      <c r="RDP10" s="192"/>
      <c r="RDQ10" s="194"/>
      <c r="RDW10" s="192"/>
      <c r="RDX10" s="193"/>
      <c r="RDY10" s="192"/>
      <c r="RDZ10" s="194"/>
      <c r="REF10" s="192"/>
      <c r="REG10" s="193"/>
      <c r="REH10" s="192"/>
      <c r="REI10" s="194"/>
      <c r="REO10" s="192"/>
      <c r="REP10" s="193"/>
      <c r="REQ10" s="192"/>
      <c r="RER10" s="194"/>
      <c r="REX10" s="192"/>
      <c r="REY10" s="193"/>
      <c r="REZ10" s="192"/>
      <c r="RFA10" s="194"/>
      <c r="RFG10" s="192"/>
      <c r="RFH10" s="193"/>
      <c r="RFI10" s="192"/>
      <c r="RFJ10" s="194"/>
      <c r="RFP10" s="192"/>
      <c r="RFQ10" s="193"/>
      <c r="RFR10" s="192"/>
      <c r="RFS10" s="194"/>
      <c r="RFY10" s="192"/>
      <c r="RFZ10" s="193"/>
      <c r="RGA10" s="192"/>
      <c r="RGB10" s="194"/>
      <c r="RGH10" s="192"/>
      <c r="RGI10" s="193"/>
      <c r="RGJ10" s="192"/>
      <c r="RGK10" s="194"/>
      <c r="RGQ10" s="192"/>
      <c r="RGR10" s="193"/>
      <c r="RGS10" s="192"/>
      <c r="RGT10" s="194"/>
      <c r="RGZ10" s="192"/>
      <c r="RHA10" s="193"/>
      <c r="RHB10" s="192"/>
      <c r="RHC10" s="194"/>
      <c r="RHI10" s="192"/>
      <c r="RHJ10" s="193"/>
      <c r="RHK10" s="192"/>
      <c r="RHL10" s="194"/>
      <c r="RHR10" s="192"/>
      <c r="RHS10" s="193"/>
      <c r="RHT10" s="192"/>
      <c r="RHU10" s="194"/>
      <c r="RIA10" s="192"/>
      <c r="RIB10" s="193"/>
      <c r="RIC10" s="192"/>
      <c r="RID10" s="194"/>
      <c r="RIJ10" s="192"/>
      <c r="RIK10" s="193"/>
      <c r="RIL10" s="192"/>
      <c r="RIM10" s="194"/>
      <c r="RIS10" s="192"/>
      <c r="RIT10" s="193"/>
      <c r="RIU10" s="192"/>
      <c r="RIV10" s="194"/>
      <c r="RJB10" s="192"/>
      <c r="RJC10" s="193"/>
      <c r="RJD10" s="192"/>
      <c r="RJE10" s="194"/>
      <c r="RJK10" s="192"/>
      <c r="RJL10" s="193"/>
      <c r="RJM10" s="192"/>
      <c r="RJN10" s="194"/>
      <c r="RJT10" s="192"/>
      <c r="RJU10" s="193"/>
      <c r="RJV10" s="192"/>
      <c r="RJW10" s="194"/>
      <c r="RKC10" s="192"/>
      <c r="RKD10" s="193"/>
      <c r="RKE10" s="192"/>
      <c r="RKF10" s="194"/>
      <c r="RKL10" s="192"/>
      <c r="RKM10" s="193"/>
      <c r="RKN10" s="192"/>
      <c r="RKO10" s="194"/>
      <c r="RKU10" s="192"/>
      <c r="RKV10" s="193"/>
      <c r="RKW10" s="192"/>
      <c r="RKX10" s="194"/>
      <c r="RLD10" s="192"/>
      <c r="RLE10" s="193"/>
      <c r="RLF10" s="192"/>
      <c r="RLG10" s="194"/>
      <c r="RLM10" s="192"/>
      <c r="RLN10" s="193"/>
      <c r="RLO10" s="192"/>
      <c r="RLP10" s="194"/>
      <c r="RLV10" s="192"/>
      <c r="RLW10" s="193"/>
      <c r="RLX10" s="192"/>
      <c r="RLY10" s="194"/>
      <c r="RME10" s="192"/>
      <c r="RMF10" s="193"/>
      <c r="RMG10" s="192"/>
      <c r="RMH10" s="194"/>
      <c r="RMN10" s="192"/>
      <c r="RMO10" s="193"/>
      <c r="RMP10" s="192"/>
      <c r="RMQ10" s="194"/>
      <c r="RMW10" s="192"/>
      <c r="RMX10" s="193"/>
      <c r="RMY10" s="192"/>
      <c r="RMZ10" s="194"/>
      <c r="RNF10" s="192"/>
      <c r="RNG10" s="193"/>
      <c r="RNH10" s="192"/>
      <c r="RNI10" s="194"/>
      <c r="RNO10" s="192"/>
      <c r="RNP10" s="193"/>
      <c r="RNQ10" s="192"/>
      <c r="RNR10" s="194"/>
      <c r="RNX10" s="192"/>
      <c r="RNY10" s="193"/>
      <c r="RNZ10" s="192"/>
      <c r="ROA10" s="194"/>
      <c r="ROG10" s="192"/>
      <c r="ROH10" s="193"/>
      <c r="ROI10" s="192"/>
      <c r="ROJ10" s="194"/>
      <c r="ROP10" s="192"/>
      <c r="ROQ10" s="193"/>
      <c r="ROR10" s="192"/>
      <c r="ROS10" s="194"/>
      <c r="ROY10" s="192"/>
      <c r="ROZ10" s="193"/>
      <c r="RPA10" s="192"/>
      <c r="RPB10" s="194"/>
      <c r="RPH10" s="192"/>
      <c r="RPI10" s="193"/>
      <c r="RPJ10" s="192"/>
      <c r="RPK10" s="194"/>
      <c r="RPQ10" s="192"/>
      <c r="RPR10" s="193"/>
      <c r="RPS10" s="192"/>
      <c r="RPT10" s="194"/>
      <c r="RPZ10" s="192"/>
      <c r="RQA10" s="193"/>
      <c r="RQB10" s="192"/>
      <c r="RQC10" s="194"/>
      <c r="RQI10" s="192"/>
      <c r="RQJ10" s="193"/>
      <c r="RQK10" s="192"/>
      <c r="RQL10" s="194"/>
      <c r="RQR10" s="192"/>
      <c r="RQS10" s="193"/>
      <c r="RQT10" s="192"/>
      <c r="RQU10" s="194"/>
      <c r="RRA10" s="192"/>
      <c r="RRB10" s="193"/>
      <c r="RRC10" s="192"/>
      <c r="RRD10" s="194"/>
      <c r="RRJ10" s="192"/>
      <c r="RRK10" s="193"/>
      <c r="RRL10" s="192"/>
      <c r="RRM10" s="194"/>
      <c r="RRS10" s="192"/>
      <c r="RRT10" s="193"/>
      <c r="RRU10" s="192"/>
      <c r="RRV10" s="194"/>
      <c r="RSB10" s="192"/>
      <c r="RSC10" s="193"/>
      <c r="RSD10" s="192"/>
      <c r="RSE10" s="194"/>
      <c r="RSK10" s="192"/>
      <c r="RSL10" s="193"/>
      <c r="RSM10" s="192"/>
      <c r="RSN10" s="194"/>
      <c r="RST10" s="192"/>
      <c r="RSU10" s="193"/>
      <c r="RSV10" s="192"/>
      <c r="RSW10" s="194"/>
      <c r="RTC10" s="192"/>
      <c r="RTD10" s="193"/>
      <c r="RTE10" s="192"/>
      <c r="RTF10" s="194"/>
      <c r="RTL10" s="192"/>
      <c r="RTM10" s="193"/>
      <c r="RTN10" s="192"/>
      <c r="RTO10" s="194"/>
      <c r="RTU10" s="192"/>
      <c r="RTV10" s="193"/>
      <c r="RTW10" s="192"/>
      <c r="RTX10" s="194"/>
      <c r="RUD10" s="192"/>
      <c r="RUE10" s="193"/>
      <c r="RUF10" s="192"/>
      <c r="RUG10" s="194"/>
      <c r="RUM10" s="192"/>
      <c r="RUN10" s="193"/>
      <c r="RUO10" s="192"/>
      <c r="RUP10" s="194"/>
      <c r="RUV10" s="192"/>
      <c r="RUW10" s="193"/>
      <c r="RUX10" s="192"/>
      <c r="RUY10" s="194"/>
      <c r="RVE10" s="192"/>
      <c r="RVF10" s="193"/>
      <c r="RVG10" s="192"/>
      <c r="RVH10" s="194"/>
      <c r="RVN10" s="192"/>
      <c r="RVO10" s="193"/>
      <c r="RVP10" s="192"/>
      <c r="RVQ10" s="194"/>
      <c r="RVW10" s="192"/>
      <c r="RVX10" s="193"/>
      <c r="RVY10" s="192"/>
      <c r="RVZ10" s="194"/>
      <c r="RWF10" s="192"/>
      <c r="RWG10" s="193"/>
      <c r="RWH10" s="192"/>
      <c r="RWI10" s="194"/>
      <c r="RWO10" s="192"/>
      <c r="RWP10" s="193"/>
      <c r="RWQ10" s="192"/>
      <c r="RWR10" s="194"/>
      <c r="RWX10" s="192"/>
      <c r="RWY10" s="193"/>
      <c r="RWZ10" s="192"/>
      <c r="RXA10" s="194"/>
      <c r="RXG10" s="192"/>
      <c r="RXH10" s="193"/>
      <c r="RXI10" s="192"/>
      <c r="RXJ10" s="194"/>
      <c r="RXP10" s="192"/>
      <c r="RXQ10" s="193"/>
      <c r="RXR10" s="192"/>
      <c r="RXS10" s="194"/>
      <c r="RXY10" s="192"/>
      <c r="RXZ10" s="193"/>
      <c r="RYA10" s="192"/>
      <c r="RYB10" s="194"/>
      <c r="RYH10" s="192"/>
      <c r="RYI10" s="193"/>
      <c r="RYJ10" s="192"/>
      <c r="RYK10" s="194"/>
      <c r="RYQ10" s="192"/>
      <c r="RYR10" s="193"/>
      <c r="RYS10" s="192"/>
      <c r="RYT10" s="194"/>
      <c r="RYZ10" s="192"/>
      <c r="RZA10" s="193"/>
      <c r="RZB10" s="192"/>
      <c r="RZC10" s="194"/>
      <c r="RZI10" s="192"/>
      <c r="RZJ10" s="193"/>
      <c r="RZK10" s="192"/>
      <c r="RZL10" s="194"/>
      <c r="RZR10" s="192"/>
      <c r="RZS10" s="193"/>
      <c r="RZT10" s="192"/>
      <c r="RZU10" s="194"/>
      <c r="SAA10" s="192"/>
      <c r="SAB10" s="193"/>
      <c r="SAC10" s="192"/>
      <c r="SAD10" s="194"/>
      <c r="SAJ10" s="192"/>
      <c r="SAK10" s="193"/>
      <c r="SAL10" s="192"/>
      <c r="SAM10" s="194"/>
      <c r="SAS10" s="192"/>
      <c r="SAT10" s="193"/>
      <c r="SAU10" s="192"/>
      <c r="SAV10" s="194"/>
      <c r="SBB10" s="192"/>
      <c r="SBC10" s="193"/>
      <c r="SBD10" s="192"/>
      <c r="SBE10" s="194"/>
      <c r="SBK10" s="192"/>
      <c r="SBL10" s="193"/>
      <c r="SBM10" s="192"/>
      <c r="SBN10" s="194"/>
      <c r="SBT10" s="192"/>
      <c r="SBU10" s="193"/>
      <c r="SBV10" s="192"/>
      <c r="SBW10" s="194"/>
      <c r="SCC10" s="192"/>
      <c r="SCD10" s="193"/>
      <c r="SCE10" s="192"/>
      <c r="SCF10" s="194"/>
      <c r="SCL10" s="192"/>
      <c r="SCM10" s="193"/>
      <c r="SCN10" s="192"/>
      <c r="SCO10" s="194"/>
      <c r="SCU10" s="192"/>
      <c r="SCV10" s="193"/>
      <c r="SCW10" s="192"/>
      <c r="SCX10" s="194"/>
      <c r="SDD10" s="192"/>
      <c r="SDE10" s="193"/>
      <c r="SDF10" s="192"/>
      <c r="SDG10" s="194"/>
      <c r="SDM10" s="192"/>
      <c r="SDN10" s="193"/>
      <c r="SDO10" s="192"/>
      <c r="SDP10" s="194"/>
      <c r="SDV10" s="192"/>
      <c r="SDW10" s="193"/>
      <c r="SDX10" s="192"/>
      <c r="SDY10" s="194"/>
      <c r="SEE10" s="192"/>
      <c r="SEF10" s="193"/>
      <c r="SEG10" s="192"/>
      <c r="SEH10" s="194"/>
      <c r="SEN10" s="192"/>
      <c r="SEO10" s="193"/>
      <c r="SEP10" s="192"/>
      <c r="SEQ10" s="194"/>
      <c r="SEW10" s="192"/>
      <c r="SEX10" s="193"/>
      <c r="SEY10" s="192"/>
      <c r="SEZ10" s="194"/>
      <c r="SFF10" s="192"/>
      <c r="SFG10" s="193"/>
      <c r="SFH10" s="192"/>
      <c r="SFI10" s="194"/>
      <c r="SFO10" s="192"/>
      <c r="SFP10" s="193"/>
      <c r="SFQ10" s="192"/>
      <c r="SFR10" s="194"/>
      <c r="SFX10" s="192"/>
      <c r="SFY10" s="193"/>
      <c r="SFZ10" s="192"/>
      <c r="SGA10" s="194"/>
      <c r="SGG10" s="192"/>
      <c r="SGH10" s="193"/>
      <c r="SGI10" s="192"/>
      <c r="SGJ10" s="194"/>
      <c r="SGP10" s="192"/>
      <c r="SGQ10" s="193"/>
      <c r="SGR10" s="192"/>
      <c r="SGS10" s="194"/>
      <c r="SGY10" s="192"/>
      <c r="SGZ10" s="193"/>
      <c r="SHA10" s="192"/>
      <c r="SHB10" s="194"/>
      <c r="SHH10" s="192"/>
      <c r="SHI10" s="193"/>
      <c r="SHJ10" s="192"/>
      <c r="SHK10" s="194"/>
      <c r="SHQ10" s="192"/>
      <c r="SHR10" s="193"/>
      <c r="SHS10" s="192"/>
      <c r="SHT10" s="194"/>
      <c r="SHZ10" s="192"/>
      <c r="SIA10" s="193"/>
      <c r="SIB10" s="192"/>
      <c r="SIC10" s="194"/>
      <c r="SII10" s="192"/>
      <c r="SIJ10" s="193"/>
      <c r="SIK10" s="192"/>
      <c r="SIL10" s="194"/>
      <c r="SIR10" s="192"/>
      <c r="SIS10" s="193"/>
      <c r="SIT10" s="192"/>
      <c r="SIU10" s="194"/>
      <c r="SJA10" s="192"/>
      <c r="SJB10" s="193"/>
      <c r="SJC10" s="192"/>
      <c r="SJD10" s="194"/>
      <c r="SJJ10" s="192"/>
      <c r="SJK10" s="193"/>
      <c r="SJL10" s="192"/>
      <c r="SJM10" s="194"/>
      <c r="SJS10" s="192"/>
      <c r="SJT10" s="193"/>
      <c r="SJU10" s="192"/>
      <c r="SJV10" s="194"/>
      <c r="SKB10" s="192"/>
      <c r="SKC10" s="193"/>
      <c r="SKD10" s="192"/>
      <c r="SKE10" s="194"/>
      <c r="SKK10" s="192"/>
      <c r="SKL10" s="193"/>
      <c r="SKM10" s="192"/>
      <c r="SKN10" s="194"/>
      <c r="SKT10" s="192"/>
      <c r="SKU10" s="193"/>
      <c r="SKV10" s="192"/>
      <c r="SKW10" s="194"/>
      <c r="SLC10" s="192"/>
      <c r="SLD10" s="193"/>
      <c r="SLE10" s="192"/>
      <c r="SLF10" s="194"/>
      <c r="SLL10" s="192"/>
      <c r="SLM10" s="193"/>
      <c r="SLN10" s="192"/>
      <c r="SLO10" s="194"/>
      <c r="SLU10" s="192"/>
      <c r="SLV10" s="193"/>
      <c r="SLW10" s="192"/>
      <c r="SLX10" s="194"/>
      <c r="SMD10" s="192"/>
      <c r="SME10" s="193"/>
      <c r="SMF10" s="192"/>
      <c r="SMG10" s="194"/>
      <c r="SMM10" s="192"/>
      <c r="SMN10" s="193"/>
      <c r="SMO10" s="192"/>
      <c r="SMP10" s="194"/>
      <c r="SMV10" s="192"/>
      <c r="SMW10" s="193"/>
      <c r="SMX10" s="192"/>
      <c r="SMY10" s="194"/>
      <c r="SNE10" s="192"/>
      <c r="SNF10" s="193"/>
      <c r="SNG10" s="192"/>
      <c r="SNH10" s="194"/>
      <c r="SNN10" s="192"/>
      <c r="SNO10" s="193"/>
      <c r="SNP10" s="192"/>
      <c r="SNQ10" s="194"/>
      <c r="SNW10" s="192"/>
      <c r="SNX10" s="193"/>
      <c r="SNY10" s="192"/>
      <c r="SNZ10" s="194"/>
      <c r="SOF10" s="192"/>
      <c r="SOG10" s="193"/>
      <c r="SOH10" s="192"/>
      <c r="SOI10" s="194"/>
      <c r="SOO10" s="192"/>
      <c r="SOP10" s="193"/>
      <c r="SOQ10" s="192"/>
      <c r="SOR10" s="194"/>
      <c r="SOX10" s="192"/>
      <c r="SOY10" s="193"/>
      <c r="SOZ10" s="192"/>
      <c r="SPA10" s="194"/>
      <c r="SPG10" s="192"/>
      <c r="SPH10" s="193"/>
      <c r="SPI10" s="192"/>
      <c r="SPJ10" s="194"/>
      <c r="SPP10" s="192"/>
      <c r="SPQ10" s="193"/>
      <c r="SPR10" s="192"/>
      <c r="SPS10" s="194"/>
      <c r="SPY10" s="192"/>
      <c r="SPZ10" s="193"/>
      <c r="SQA10" s="192"/>
      <c r="SQB10" s="194"/>
      <c r="SQH10" s="192"/>
      <c r="SQI10" s="193"/>
      <c r="SQJ10" s="192"/>
      <c r="SQK10" s="194"/>
      <c r="SQQ10" s="192"/>
      <c r="SQR10" s="193"/>
      <c r="SQS10" s="192"/>
      <c r="SQT10" s="194"/>
      <c r="SQZ10" s="192"/>
      <c r="SRA10" s="193"/>
      <c r="SRB10" s="192"/>
      <c r="SRC10" s="194"/>
      <c r="SRI10" s="192"/>
      <c r="SRJ10" s="193"/>
      <c r="SRK10" s="192"/>
      <c r="SRL10" s="194"/>
      <c r="SRR10" s="192"/>
      <c r="SRS10" s="193"/>
      <c r="SRT10" s="192"/>
      <c r="SRU10" s="194"/>
      <c r="SSA10" s="192"/>
      <c r="SSB10" s="193"/>
      <c r="SSC10" s="192"/>
      <c r="SSD10" s="194"/>
      <c r="SSJ10" s="192"/>
      <c r="SSK10" s="193"/>
      <c r="SSL10" s="192"/>
      <c r="SSM10" s="194"/>
      <c r="SSS10" s="192"/>
      <c r="SST10" s="193"/>
      <c r="SSU10" s="192"/>
      <c r="SSV10" s="194"/>
      <c r="STB10" s="192"/>
      <c r="STC10" s="193"/>
      <c r="STD10" s="192"/>
      <c r="STE10" s="194"/>
      <c r="STK10" s="192"/>
      <c r="STL10" s="193"/>
      <c r="STM10" s="192"/>
      <c r="STN10" s="194"/>
      <c r="STT10" s="192"/>
      <c r="STU10" s="193"/>
      <c r="STV10" s="192"/>
      <c r="STW10" s="194"/>
      <c r="SUC10" s="192"/>
      <c r="SUD10" s="193"/>
      <c r="SUE10" s="192"/>
      <c r="SUF10" s="194"/>
      <c r="SUL10" s="192"/>
      <c r="SUM10" s="193"/>
      <c r="SUN10" s="192"/>
      <c r="SUO10" s="194"/>
      <c r="SUU10" s="192"/>
      <c r="SUV10" s="193"/>
      <c r="SUW10" s="192"/>
      <c r="SUX10" s="194"/>
      <c r="SVD10" s="192"/>
      <c r="SVE10" s="193"/>
      <c r="SVF10" s="192"/>
      <c r="SVG10" s="194"/>
      <c r="SVM10" s="192"/>
      <c r="SVN10" s="193"/>
      <c r="SVO10" s="192"/>
      <c r="SVP10" s="194"/>
      <c r="SVV10" s="192"/>
      <c r="SVW10" s="193"/>
      <c r="SVX10" s="192"/>
      <c r="SVY10" s="194"/>
      <c r="SWE10" s="192"/>
      <c r="SWF10" s="193"/>
      <c r="SWG10" s="192"/>
      <c r="SWH10" s="194"/>
      <c r="SWN10" s="192"/>
      <c r="SWO10" s="193"/>
      <c r="SWP10" s="192"/>
      <c r="SWQ10" s="194"/>
      <c r="SWW10" s="192"/>
      <c r="SWX10" s="193"/>
      <c r="SWY10" s="192"/>
      <c r="SWZ10" s="194"/>
      <c r="SXF10" s="192"/>
      <c r="SXG10" s="193"/>
      <c r="SXH10" s="192"/>
      <c r="SXI10" s="194"/>
      <c r="SXO10" s="192"/>
      <c r="SXP10" s="193"/>
      <c r="SXQ10" s="192"/>
      <c r="SXR10" s="194"/>
      <c r="SXX10" s="192"/>
      <c r="SXY10" s="193"/>
      <c r="SXZ10" s="192"/>
      <c r="SYA10" s="194"/>
      <c r="SYG10" s="192"/>
      <c r="SYH10" s="193"/>
      <c r="SYI10" s="192"/>
      <c r="SYJ10" s="194"/>
      <c r="SYP10" s="192"/>
      <c r="SYQ10" s="193"/>
      <c r="SYR10" s="192"/>
      <c r="SYS10" s="194"/>
      <c r="SYY10" s="192"/>
      <c r="SYZ10" s="193"/>
      <c r="SZA10" s="192"/>
      <c r="SZB10" s="194"/>
      <c r="SZH10" s="192"/>
      <c r="SZI10" s="193"/>
      <c r="SZJ10" s="192"/>
      <c r="SZK10" s="194"/>
      <c r="SZQ10" s="192"/>
      <c r="SZR10" s="193"/>
      <c r="SZS10" s="192"/>
      <c r="SZT10" s="194"/>
      <c r="SZZ10" s="192"/>
      <c r="TAA10" s="193"/>
      <c r="TAB10" s="192"/>
      <c r="TAC10" s="194"/>
      <c r="TAI10" s="192"/>
      <c r="TAJ10" s="193"/>
      <c r="TAK10" s="192"/>
      <c r="TAL10" s="194"/>
      <c r="TAR10" s="192"/>
      <c r="TAS10" s="193"/>
      <c r="TAT10" s="192"/>
      <c r="TAU10" s="194"/>
      <c r="TBA10" s="192"/>
      <c r="TBB10" s="193"/>
      <c r="TBC10" s="192"/>
      <c r="TBD10" s="194"/>
      <c r="TBJ10" s="192"/>
      <c r="TBK10" s="193"/>
      <c r="TBL10" s="192"/>
      <c r="TBM10" s="194"/>
      <c r="TBS10" s="192"/>
      <c r="TBT10" s="193"/>
      <c r="TBU10" s="192"/>
      <c r="TBV10" s="194"/>
      <c r="TCB10" s="192"/>
      <c r="TCC10" s="193"/>
      <c r="TCD10" s="192"/>
      <c r="TCE10" s="194"/>
      <c r="TCK10" s="192"/>
      <c r="TCL10" s="193"/>
      <c r="TCM10" s="192"/>
      <c r="TCN10" s="194"/>
      <c r="TCT10" s="192"/>
      <c r="TCU10" s="193"/>
      <c r="TCV10" s="192"/>
      <c r="TCW10" s="194"/>
      <c r="TDC10" s="192"/>
      <c r="TDD10" s="193"/>
      <c r="TDE10" s="192"/>
      <c r="TDF10" s="194"/>
      <c r="TDL10" s="192"/>
      <c r="TDM10" s="193"/>
      <c r="TDN10" s="192"/>
      <c r="TDO10" s="194"/>
      <c r="TDU10" s="192"/>
      <c r="TDV10" s="193"/>
      <c r="TDW10" s="192"/>
      <c r="TDX10" s="194"/>
      <c r="TED10" s="192"/>
      <c r="TEE10" s="193"/>
      <c r="TEF10" s="192"/>
      <c r="TEG10" s="194"/>
      <c r="TEM10" s="192"/>
      <c r="TEN10" s="193"/>
      <c r="TEO10" s="192"/>
      <c r="TEP10" s="194"/>
      <c r="TEV10" s="192"/>
      <c r="TEW10" s="193"/>
      <c r="TEX10" s="192"/>
      <c r="TEY10" s="194"/>
      <c r="TFE10" s="192"/>
      <c r="TFF10" s="193"/>
      <c r="TFG10" s="192"/>
      <c r="TFH10" s="194"/>
      <c r="TFN10" s="192"/>
      <c r="TFO10" s="193"/>
      <c r="TFP10" s="192"/>
      <c r="TFQ10" s="194"/>
      <c r="TFW10" s="192"/>
      <c r="TFX10" s="193"/>
      <c r="TFY10" s="192"/>
      <c r="TFZ10" s="194"/>
      <c r="TGF10" s="192"/>
      <c r="TGG10" s="193"/>
      <c r="TGH10" s="192"/>
      <c r="TGI10" s="194"/>
      <c r="TGO10" s="192"/>
      <c r="TGP10" s="193"/>
      <c r="TGQ10" s="192"/>
      <c r="TGR10" s="194"/>
      <c r="TGX10" s="192"/>
      <c r="TGY10" s="193"/>
      <c r="TGZ10" s="192"/>
      <c r="THA10" s="194"/>
      <c r="THG10" s="192"/>
      <c r="THH10" s="193"/>
      <c r="THI10" s="192"/>
      <c r="THJ10" s="194"/>
      <c r="THP10" s="192"/>
      <c r="THQ10" s="193"/>
      <c r="THR10" s="192"/>
      <c r="THS10" s="194"/>
      <c r="THY10" s="192"/>
      <c r="THZ10" s="193"/>
      <c r="TIA10" s="192"/>
      <c r="TIB10" s="194"/>
      <c r="TIH10" s="192"/>
      <c r="TII10" s="193"/>
      <c r="TIJ10" s="192"/>
      <c r="TIK10" s="194"/>
      <c r="TIQ10" s="192"/>
      <c r="TIR10" s="193"/>
      <c r="TIS10" s="192"/>
      <c r="TIT10" s="194"/>
      <c r="TIZ10" s="192"/>
      <c r="TJA10" s="193"/>
      <c r="TJB10" s="192"/>
      <c r="TJC10" s="194"/>
      <c r="TJI10" s="192"/>
      <c r="TJJ10" s="193"/>
      <c r="TJK10" s="192"/>
      <c r="TJL10" s="194"/>
      <c r="TJR10" s="192"/>
      <c r="TJS10" s="193"/>
      <c r="TJT10" s="192"/>
      <c r="TJU10" s="194"/>
      <c r="TKA10" s="192"/>
      <c r="TKB10" s="193"/>
      <c r="TKC10" s="192"/>
      <c r="TKD10" s="194"/>
      <c r="TKJ10" s="192"/>
      <c r="TKK10" s="193"/>
      <c r="TKL10" s="192"/>
      <c r="TKM10" s="194"/>
      <c r="TKS10" s="192"/>
      <c r="TKT10" s="193"/>
      <c r="TKU10" s="192"/>
      <c r="TKV10" s="194"/>
      <c r="TLB10" s="192"/>
      <c r="TLC10" s="193"/>
      <c r="TLD10" s="192"/>
      <c r="TLE10" s="194"/>
      <c r="TLK10" s="192"/>
      <c r="TLL10" s="193"/>
      <c r="TLM10" s="192"/>
      <c r="TLN10" s="194"/>
      <c r="TLT10" s="192"/>
      <c r="TLU10" s="193"/>
      <c r="TLV10" s="192"/>
      <c r="TLW10" s="194"/>
      <c r="TMC10" s="192"/>
      <c r="TMD10" s="193"/>
      <c r="TME10" s="192"/>
      <c r="TMF10" s="194"/>
      <c r="TML10" s="192"/>
      <c r="TMM10" s="193"/>
      <c r="TMN10" s="192"/>
      <c r="TMO10" s="194"/>
      <c r="TMU10" s="192"/>
      <c r="TMV10" s="193"/>
      <c r="TMW10" s="192"/>
      <c r="TMX10" s="194"/>
      <c r="TND10" s="192"/>
      <c r="TNE10" s="193"/>
      <c r="TNF10" s="192"/>
      <c r="TNG10" s="194"/>
      <c r="TNM10" s="192"/>
      <c r="TNN10" s="193"/>
      <c r="TNO10" s="192"/>
      <c r="TNP10" s="194"/>
      <c r="TNV10" s="192"/>
      <c r="TNW10" s="193"/>
      <c r="TNX10" s="192"/>
      <c r="TNY10" s="194"/>
      <c r="TOE10" s="192"/>
      <c r="TOF10" s="193"/>
      <c r="TOG10" s="192"/>
      <c r="TOH10" s="194"/>
      <c r="TON10" s="192"/>
      <c r="TOO10" s="193"/>
      <c r="TOP10" s="192"/>
      <c r="TOQ10" s="194"/>
      <c r="TOW10" s="192"/>
      <c r="TOX10" s="193"/>
      <c r="TOY10" s="192"/>
      <c r="TOZ10" s="194"/>
      <c r="TPF10" s="192"/>
      <c r="TPG10" s="193"/>
      <c r="TPH10" s="192"/>
      <c r="TPI10" s="194"/>
      <c r="TPO10" s="192"/>
      <c r="TPP10" s="193"/>
      <c r="TPQ10" s="192"/>
      <c r="TPR10" s="194"/>
      <c r="TPX10" s="192"/>
      <c r="TPY10" s="193"/>
      <c r="TPZ10" s="192"/>
      <c r="TQA10" s="194"/>
      <c r="TQG10" s="192"/>
      <c r="TQH10" s="193"/>
      <c r="TQI10" s="192"/>
      <c r="TQJ10" s="194"/>
      <c r="TQP10" s="192"/>
      <c r="TQQ10" s="193"/>
      <c r="TQR10" s="192"/>
      <c r="TQS10" s="194"/>
      <c r="TQY10" s="192"/>
      <c r="TQZ10" s="193"/>
      <c r="TRA10" s="192"/>
      <c r="TRB10" s="194"/>
      <c r="TRH10" s="192"/>
      <c r="TRI10" s="193"/>
      <c r="TRJ10" s="192"/>
      <c r="TRK10" s="194"/>
      <c r="TRQ10" s="192"/>
      <c r="TRR10" s="193"/>
      <c r="TRS10" s="192"/>
      <c r="TRT10" s="194"/>
      <c r="TRZ10" s="192"/>
      <c r="TSA10" s="193"/>
      <c r="TSB10" s="192"/>
      <c r="TSC10" s="194"/>
      <c r="TSI10" s="192"/>
      <c r="TSJ10" s="193"/>
      <c r="TSK10" s="192"/>
      <c r="TSL10" s="194"/>
      <c r="TSR10" s="192"/>
      <c r="TSS10" s="193"/>
      <c r="TST10" s="192"/>
      <c r="TSU10" s="194"/>
      <c r="TTA10" s="192"/>
      <c r="TTB10" s="193"/>
      <c r="TTC10" s="192"/>
      <c r="TTD10" s="194"/>
      <c r="TTJ10" s="192"/>
      <c r="TTK10" s="193"/>
      <c r="TTL10" s="192"/>
      <c r="TTM10" s="194"/>
      <c r="TTS10" s="192"/>
      <c r="TTT10" s="193"/>
      <c r="TTU10" s="192"/>
      <c r="TTV10" s="194"/>
      <c r="TUB10" s="192"/>
      <c r="TUC10" s="193"/>
      <c r="TUD10" s="192"/>
      <c r="TUE10" s="194"/>
      <c r="TUK10" s="192"/>
      <c r="TUL10" s="193"/>
      <c r="TUM10" s="192"/>
      <c r="TUN10" s="194"/>
      <c r="TUT10" s="192"/>
      <c r="TUU10" s="193"/>
      <c r="TUV10" s="192"/>
      <c r="TUW10" s="194"/>
      <c r="TVC10" s="192"/>
      <c r="TVD10" s="193"/>
      <c r="TVE10" s="192"/>
      <c r="TVF10" s="194"/>
      <c r="TVL10" s="192"/>
      <c r="TVM10" s="193"/>
      <c r="TVN10" s="192"/>
      <c r="TVO10" s="194"/>
      <c r="TVU10" s="192"/>
      <c r="TVV10" s="193"/>
      <c r="TVW10" s="192"/>
      <c r="TVX10" s="194"/>
      <c r="TWD10" s="192"/>
      <c r="TWE10" s="193"/>
      <c r="TWF10" s="192"/>
      <c r="TWG10" s="194"/>
      <c r="TWM10" s="192"/>
      <c r="TWN10" s="193"/>
      <c r="TWO10" s="192"/>
      <c r="TWP10" s="194"/>
      <c r="TWV10" s="192"/>
      <c r="TWW10" s="193"/>
      <c r="TWX10" s="192"/>
      <c r="TWY10" s="194"/>
      <c r="TXE10" s="192"/>
      <c r="TXF10" s="193"/>
      <c r="TXG10" s="192"/>
      <c r="TXH10" s="194"/>
      <c r="TXN10" s="192"/>
      <c r="TXO10" s="193"/>
      <c r="TXP10" s="192"/>
      <c r="TXQ10" s="194"/>
      <c r="TXW10" s="192"/>
      <c r="TXX10" s="193"/>
      <c r="TXY10" s="192"/>
      <c r="TXZ10" s="194"/>
      <c r="TYF10" s="192"/>
      <c r="TYG10" s="193"/>
      <c r="TYH10" s="192"/>
      <c r="TYI10" s="194"/>
      <c r="TYO10" s="192"/>
      <c r="TYP10" s="193"/>
      <c r="TYQ10" s="192"/>
      <c r="TYR10" s="194"/>
      <c r="TYX10" s="192"/>
      <c r="TYY10" s="193"/>
      <c r="TYZ10" s="192"/>
      <c r="TZA10" s="194"/>
      <c r="TZG10" s="192"/>
      <c r="TZH10" s="193"/>
      <c r="TZI10" s="192"/>
      <c r="TZJ10" s="194"/>
      <c r="TZP10" s="192"/>
      <c r="TZQ10" s="193"/>
      <c r="TZR10" s="192"/>
      <c r="TZS10" s="194"/>
      <c r="TZY10" s="192"/>
      <c r="TZZ10" s="193"/>
      <c r="UAA10" s="192"/>
      <c r="UAB10" s="194"/>
      <c r="UAH10" s="192"/>
      <c r="UAI10" s="193"/>
      <c r="UAJ10" s="192"/>
      <c r="UAK10" s="194"/>
      <c r="UAQ10" s="192"/>
      <c r="UAR10" s="193"/>
      <c r="UAS10" s="192"/>
      <c r="UAT10" s="194"/>
      <c r="UAZ10" s="192"/>
      <c r="UBA10" s="193"/>
      <c r="UBB10" s="192"/>
      <c r="UBC10" s="194"/>
      <c r="UBI10" s="192"/>
      <c r="UBJ10" s="193"/>
      <c r="UBK10" s="192"/>
      <c r="UBL10" s="194"/>
      <c r="UBR10" s="192"/>
      <c r="UBS10" s="193"/>
      <c r="UBT10" s="192"/>
      <c r="UBU10" s="194"/>
      <c r="UCA10" s="192"/>
      <c r="UCB10" s="193"/>
      <c r="UCC10" s="192"/>
      <c r="UCD10" s="194"/>
      <c r="UCJ10" s="192"/>
      <c r="UCK10" s="193"/>
      <c r="UCL10" s="192"/>
      <c r="UCM10" s="194"/>
      <c r="UCS10" s="192"/>
      <c r="UCT10" s="193"/>
      <c r="UCU10" s="192"/>
      <c r="UCV10" s="194"/>
      <c r="UDB10" s="192"/>
      <c r="UDC10" s="193"/>
      <c r="UDD10" s="192"/>
      <c r="UDE10" s="194"/>
      <c r="UDK10" s="192"/>
      <c r="UDL10" s="193"/>
      <c r="UDM10" s="192"/>
      <c r="UDN10" s="194"/>
      <c r="UDT10" s="192"/>
      <c r="UDU10" s="193"/>
      <c r="UDV10" s="192"/>
      <c r="UDW10" s="194"/>
      <c r="UEC10" s="192"/>
      <c r="UED10" s="193"/>
      <c r="UEE10" s="192"/>
      <c r="UEF10" s="194"/>
      <c r="UEL10" s="192"/>
      <c r="UEM10" s="193"/>
      <c r="UEN10" s="192"/>
      <c r="UEO10" s="194"/>
      <c r="UEU10" s="192"/>
      <c r="UEV10" s="193"/>
      <c r="UEW10" s="192"/>
      <c r="UEX10" s="194"/>
      <c r="UFD10" s="192"/>
      <c r="UFE10" s="193"/>
      <c r="UFF10" s="192"/>
      <c r="UFG10" s="194"/>
      <c r="UFM10" s="192"/>
      <c r="UFN10" s="193"/>
      <c r="UFO10" s="192"/>
      <c r="UFP10" s="194"/>
      <c r="UFV10" s="192"/>
      <c r="UFW10" s="193"/>
      <c r="UFX10" s="192"/>
      <c r="UFY10" s="194"/>
      <c r="UGE10" s="192"/>
      <c r="UGF10" s="193"/>
      <c r="UGG10" s="192"/>
      <c r="UGH10" s="194"/>
      <c r="UGN10" s="192"/>
      <c r="UGO10" s="193"/>
      <c r="UGP10" s="192"/>
      <c r="UGQ10" s="194"/>
      <c r="UGW10" s="192"/>
      <c r="UGX10" s="193"/>
      <c r="UGY10" s="192"/>
      <c r="UGZ10" s="194"/>
      <c r="UHF10" s="192"/>
      <c r="UHG10" s="193"/>
      <c r="UHH10" s="192"/>
      <c r="UHI10" s="194"/>
      <c r="UHO10" s="192"/>
      <c r="UHP10" s="193"/>
      <c r="UHQ10" s="192"/>
      <c r="UHR10" s="194"/>
      <c r="UHX10" s="192"/>
      <c r="UHY10" s="193"/>
      <c r="UHZ10" s="192"/>
      <c r="UIA10" s="194"/>
      <c r="UIG10" s="192"/>
      <c r="UIH10" s="193"/>
      <c r="UII10" s="192"/>
      <c r="UIJ10" s="194"/>
      <c r="UIP10" s="192"/>
      <c r="UIQ10" s="193"/>
      <c r="UIR10" s="192"/>
      <c r="UIS10" s="194"/>
      <c r="UIY10" s="192"/>
      <c r="UIZ10" s="193"/>
      <c r="UJA10" s="192"/>
      <c r="UJB10" s="194"/>
      <c r="UJH10" s="192"/>
      <c r="UJI10" s="193"/>
      <c r="UJJ10" s="192"/>
      <c r="UJK10" s="194"/>
      <c r="UJQ10" s="192"/>
      <c r="UJR10" s="193"/>
      <c r="UJS10" s="192"/>
      <c r="UJT10" s="194"/>
      <c r="UJZ10" s="192"/>
      <c r="UKA10" s="193"/>
      <c r="UKB10" s="192"/>
      <c r="UKC10" s="194"/>
      <c r="UKI10" s="192"/>
      <c r="UKJ10" s="193"/>
      <c r="UKK10" s="192"/>
      <c r="UKL10" s="194"/>
      <c r="UKR10" s="192"/>
      <c r="UKS10" s="193"/>
      <c r="UKT10" s="192"/>
      <c r="UKU10" s="194"/>
      <c r="ULA10" s="192"/>
      <c r="ULB10" s="193"/>
      <c r="ULC10" s="192"/>
      <c r="ULD10" s="194"/>
      <c r="ULJ10" s="192"/>
      <c r="ULK10" s="193"/>
      <c r="ULL10" s="192"/>
      <c r="ULM10" s="194"/>
      <c r="ULS10" s="192"/>
      <c r="ULT10" s="193"/>
      <c r="ULU10" s="192"/>
      <c r="ULV10" s="194"/>
      <c r="UMB10" s="192"/>
      <c r="UMC10" s="193"/>
      <c r="UMD10" s="192"/>
      <c r="UME10" s="194"/>
      <c r="UMK10" s="192"/>
      <c r="UML10" s="193"/>
      <c r="UMM10" s="192"/>
      <c r="UMN10" s="194"/>
      <c r="UMT10" s="192"/>
      <c r="UMU10" s="193"/>
      <c r="UMV10" s="192"/>
      <c r="UMW10" s="194"/>
      <c r="UNC10" s="192"/>
      <c r="UND10" s="193"/>
      <c r="UNE10" s="192"/>
      <c r="UNF10" s="194"/>
      <c r="UNL10" s="192"/>
      <c r="UNM10" s="193"/>
      <c r="UNN10" s="192"/>
      <c r="UNO10" s="194"/>
      <c r="UNU10" s="192"/>
      <c r="UNV10" s="193"/>
      <c r="UNW10" s="192"/>
      <c r="UNX10" s="194"/>
      <c r="UOD10" s="192"/>
      <c r="UOE10" s="193"/>
      <c r="UOF10" s="192"/>
      <c r="UOG10" s="194"/>
      <c r="UOM10" s="192"/>
      <c r="UON10" s="193"/>
      <c r="UOO10" s="192"/>
      <c r="UOP10" s="194"/>
      <c r="UOV10" s="192"/>
      <c r="UOW10" s="193"/>
      <c r="UOX10" s="192"/>
      <c r="UOY10" s="194"/>
      <c r="UPE10" s="192"/>
      <c r="UPF10" s="193"/>
      <c r="UPG10" s="192"/>
      <c r="UPH10" s="194"/>
      <c r="UPN10" s="192"/>
      <c r="UPO10" s="193"/>
      <c r="UPP10" s="192"/>
      <c r="UPQ10" s="194"/>
      <c r="UPW10" s="192"/>
      <c r="UPX10" s="193"/>
      <c r="UPY10" s="192"/>
      <c r="UPZ10" s="194"/>
      <c r="UQF10" s="192"/>
      <c r="UQG10" s="193"/>
      <c r="UQH10" s="192"/>
      <c r="UQI10" s="194"/>
      <c r="UQO10" s="192"/>
      <c r="UQP10" s="193"/>
      <c r="UQQ10" s="192"/>
      <c r="UQR10" s="194"/>
      <c r="UQX10" s="192"/>
      <c r="UQY10" s="193"/>
      <c r="UQZ10" s="192"/>
      <c r="URA10" s="194"/>
      <c r="URG10" s="192"/>
      <c r="URH10" s="193"/>
      <c r="URI10" s="192"/>
      <c r="URJ10" s="194"/>
      <c r="URP10" s="192"/>
      <c r="URQ10" s="193"/>
      <c r="URR10" s="192"/>
      <c r="URS10" s="194"/>
      <c r="URY10" s="192"/>
      <c r="URZ10" s="193"/>
      <c r="USA10" s="192"/>
      <c r="USB10" s="194"/>
      <c r="USH10" s="192"/>
      <c r="USI10" s="193"/>
      <c r="USJ10" s="192"/>
      <c r="USK10" s="194"/>
      <c r="USQ10" s="192"/>
      <c r="USR10" s="193"/>
      <c r="USS10" s="192"/>
      <c r="UST10" s="194"/>
      <c r="USZ10" s="192"/>
      <c r="UTA10" s="193"/>
      <c r="UTB10" s="192"/>
      <c r="UTC10" s="194"/>
      <c r="UTI10" s="192"/>
      <c r="UTJ10" s="193"/>
      <c r="UTK10" s="192"/>
      <c r="UTL10" s="194"/>
      <c r="UTR10" s="192"/>
      <c r="UTS10" s="193"/>
      <c r="UTT10" s="192"/>
      <c r="UTU10" s="194"/>
      <c r="UUA10" s="192"/>
      <c r="UUB10" s="193"/>
      <c r="UUC10" s="192"/>
      <c r="UUD10" s="194"/>
      <c r="UUJ10" s="192"/>
      <c r="UUK10" s="193"/>
      <c r="UUL10" s="192"/>
      <c r="UUM10" s="194"/>
      <c r="UUS10" s="192"/>
      <c r="UUT10" s="193"/>
      <c r="UUU10" s="192"/>
      <c r="UUV10" s="194"/>
      <c r="UVB10" s="192"/>
      <c r="UVC10" s="193"/>
      <c r="UVD10" s="192"/>
      <c r="UVE10" s="194"/>
      <c r="UVK10" s="192"/>
      <c r="UVL10" s="193"/>
      <c r="UVM10" s="192"/>
      <c r="UVN10" s="194"/>
      <c r="UVT10" s="192"/>
      <c r="UVU10" s="193"/>
      <c r="UVV10" s="192"/>
      <c r="UVW10" s="194"/>
      <c r="UWC10" s="192"/>
      <c r="UWD10" s="193"/>
      <c r="UWE10" s="192"/>
      <c r="UWF10" s="194"/>
      <c r="UWL10" s="192"/>
      <c r="UWM10" s="193"/>
      <c r="UWN10" s="192"/>
      <c r="UWO10" s="194"/>
      <c r="UWU10" s="192"/>
      <c r="UWV10" s="193"/>
      <c r="UWW10" s="192"/>
      <c r="UWX10" s="194"/>
      <c r="UXD10" s="192"/>
      <c r="UXE10" s="193"/>
      <c r="UXF10" s="192"/>
      <c r="UXG10" s="194"/>
      <c r="UXM10" s="192"/>
      <c r="UXN10" s="193"/>
      <c r="UXO10" s="192"/>
      <c r="UXP10" s="194"/>
      <c r="UXV10" s="192"/>
      <c r="UXW10" s="193"/>
      <c r="UXX10" s="192"/>
      <c r="UXY10" s="194"/>
      <c r="UYE10" s="192"/>
      <c r="UYF10" s="193"/>
      <c r="UYG10" s="192"/>
      <c r="UYH10" s="194"/>
      <c r="UYN10" s="192"/>
      <c r="UYO10" s="193"/>
      <c r="UYP10" s="192"/>
      <c r="UYQ10" s="194"/>
      <c r="UYW10" s="192"/>
      <c r="UYX10" s="193"/>
      <c r="UYY10" s="192"/>
      <c r="UYZ10" s="194"/>
      <c r="UZF10" s="192"/>
      <c r="UZG10" s="193"/>
      <c r="UZH10" s="192"/>
      <c r="UZI10" s="194"/>
      <c r="UZO10" s="192"/>
      <c r="UZP10" s="193"/>
      <c r="UZQ10" s="192"/>
      <c r="UZR10" s="194"/>
      <c r="UZX10" s="192"/>
      <c r="UZY10" s="193"/>
      <c r="UZZ10" s="192"/>
      <c r="VAA10" s="194"/>
      <c r="VAG10" s="192"/>
      <c r="VAH10" s="193"/>
      <c r="VAI10" s="192"/>
      <c r="VAJ10" s="194"/>
      <c r="VAP10" s="192"/>
      <c r="VAQ10" s="193"/>
      <c r="VAR10" s="192"/>
      <c r="VAS10" s="194"/>
      <c r="VAY10" s="192"/>
      <c r="VAZ10" s="193"/>
      <c r="VBA10" s="192"/>
      <c r="VBB10" s="194"/>
      <c r="VBH10" s="192"/>
      <c r="VBI10" s="193"/>
      <c r="VBJ10" s="192"/>
      <c r="VBK10" s="194"/>
      <c r="VBQ10" s="192"/>
      <c r="VBR10" s="193"/>
      <c r="VBS10" s="192"/>
      <c r="VBT10" s="194"/>
      <c r="VBZ10" s="192"/>
      <c r="VCA10" s="193"/>
      <c r="VCB10" s="192"/>
      <c r="VCC10" s="194"/>
      <c r="VCI10" s="192"/>
      <c r="VCJ10" s="193"/>
      <c r="VCK10" s="192"/>
      <c r="VCL10" s="194"/>
      <c r="VCR10" s="192"/>
      <c r="VCS10" s="193"/>
      <c r="VCT10" s="192"/>
      <c r="VCU10" s="194"/>
      <c r="VDA10" s="192"/>
      <c r="VDB10" s="193"/>
      <c r="VDC10" s="192"/>
      <c r="VDD10" s="194"/>
      <c r="VDJ10" s="192"/>
      <c r="VDK10" s="193"/>
      <c r="VDL10" s="192"/>
      <c r="VDM10" s="194"/>
      <c r="VDS10" s="192"/>
      <c r="VDT10" s="193"/>
      <c r="VDU10" s="192"/>
      <c r="VDV10" s="194"/>
      <c r="VEB10" s="192"/>
      <c r="VEC10" s="193"/>
      <c r="VED10" s="192"/>
      <c r="VEE10" s="194"/>
      <c r="VEK10" s="192"/>
      <c r="VEL10" s="193"/>
      <c r="VEM10" s="192"/>
      <c r="VEN10" s="194"/>
      <c r="VET10" s="192"/>
      <c r="VEU10" s="193"/>
      <c r="VEV10" s="192"/>
      <c r="VEW10" s="194"/>
      <c r="VFC10" s="192"/>
      <c r="VFD10" s="193"/>
      <c r="VFE10" s="192"/>
      <c r="VFF10" s="194"/>
      <c r="VFL10" s="192"/>
      <c r="VFM10" s="193"/>
      <c r="VFN10" s="192"/>
      <c r="VFO10" s="194"/>
      <c r="VFU10" s="192"/>
      <c r="VFV10" s="193"/>
      <c r="VFW10" s="192"/>
      <c r="VFX10" s="194"/>
      <c r="VGD10" s="192"/>
      <c r="VGE10" s="193"/>
      <c r="VGF10" s="192"/>
      <c r="VGG10" s="194"/>
      <c r="VGM10" s="192"/>
      <c r="VGN10" s="193"/>
      <c r="VGO10" s="192"/>
      <c r="VGP10" s="194"/>
      <c r="VGV10" s="192"/>
      <c r="VGW10" s="193"/>
      <c r="VGX10" s="192"/>
      <c r="VGY10" s="194"/>
      <c r="VHE10" s="192"/>
      <c r="VHF10" s="193"/>
      <c r="VHG10" s="192"/>
      <c r="VHH10" s="194"/>
      <c r="VHN10" s="192"/>
      <c r="VHO10" s="193"/>
      <c r="VHP10" s="192"/>
      <c r="VHQ10" s="194"/>
      <c r="VHW10" s="192"/>
      <c r="VHX10" s="193"/>
      <c r="VHY10" s="192"/>
      <c r="VHZ10" s="194"/>
      <c r="VIF10" s="192"/>
      <c r="VIG10" s="193"/>
      <c r="VIH10" s="192"/>
      <c r="VII10" s="194"/>
      <c r="VIO10" s="192"/>
      <c r="VIP10" s="193"/>
      <c r="VIQ10" s="192"/>
      <c r="VIR10" s="194"/>
      <c r="VIX10" s="192"/>
      <c r="VIY10" s="193"/>
      <c r="VIZ10" s="192"/>
      <c r="VJA10" s="194"/>
      <c r="VJG10" s="192"/>
      <c r="VJH10" s="193"/>
      <c r="VJI10" s="192"/>
      <c r="VJJ10" s="194"/>
      <c r="VJP10" s="192"/>
      <c r="VJQ10" s="193"/>
      <c r="VJR10" s="192"/>
      <c r="VJS10" s="194"/>
      <c r="VJY10" s="192"/>
      <c r="VJZ10" s="193"/>
      <c r="VKA10" s="192"/>
      <c r="VKB10" s="194"/>
      <c r="VKH10" s="192"/>
      <c r="VKI10" s="193"/>
      <c r="VKJ10" s="192"/>
      <c r="VKK10" s="194"/>
      <c r="VKQ10" s="192"/>
      <c r="VKR10" s="193"/>
      <c r="VKS10" s="192"/>
      <c r="VKT10" s="194"/>
      <c r="VKZ10" s="192"/>
      <c r="VLA10" s="193"/>
      <c r="VLB10" s="192"/>
      <c r="VLC10" s="194"/>
      <c r="VLI10" s="192"/>
      <c r="VLJ10" s="193"/>
      <c r="VLK10" s="192"/>
      <c r="VLL10" s="194"/>
      <c r="VLR10" s="192"/>
      <c r="VLS10" s="193"/>
      <c r="VLT10" s="192"/>
      <c r="VLU10" s="194"/>
      <c r="VMA10" s="192"/>
      <c r="VMB10" s="193"/>
      <c r="VMC10" s="192"/>
      <c r="VMD10" s="194"/>
      <c r="VMJ10" s="192"/>
      <c r="VMK10" s="193"/>
      <c r="VML10" s="192"/>
      <c r="VMM10" s="194"/>
      <c r="VMS10" s="192"/>
      <c r="VMT10" s="193"/>
      <c r="VMU10" s="192"/>
      <c r="VMV10" s="194"/>
      <c r="VNB10" s="192"/>
      <c r="VNC10" s="193"/>
      <c r="VND10" s="192"/>
      <c r="VNE10" s="194"/>
      <c r="VNK10" s="192"/>
      <c r="VNL10" s="193"/>
      <c r="VNM10" s="192"/>
      <c r="VNN10" s="194"/>
      <c r="VNT10" s="192"/>
      <c r="VNU10" s="193"/>
      <c r="VNV10" s="192"/>
      <c r="VNW10" s="194"/>
      <c r="VOC10" s="192"/>
      <c r="VOD10" s="193"/>
      <c r="VOE10" s="192"/>
      <c r="VOF10" s="194"/>
      <c r="VOL10" s="192"/>
      <c r="VOM10" s="193"/>
      <c r="VON10" s="192"/>
      <c r="VOO10" s="194"/>
      <c r="VOU10" s="192"/>
      <c r="VOV10" s="193"/>
      <c r="VOW10" s="192"/>
      <c r="VOX10" s="194"/>
      <c r="VPD10" s="192"/>
      <c r="VPE10" s="193"/>
      <c r="VPF10" s="192"/>
      <c r="VPG10" s="194"/>
      <c r="VPM10" s="192"/>
      <c r="VPN10" s="193"/>
      <c r="VPO10" s="192"/>
      <c r="VPP10" s="194"/>
      <c r="VPV10" s="192"/>
      <c r="VPW10" s="193"/>
      <c r="VPX10" s="192"/>
      <c r="VPY10" s="194"/>
      <c r="VQE10" s="192"/>
      <c r="VQF10" s="193"/>
      <c r="VQG10" s="192"/>
      <c r="VQH10" s="194"/>
      <c r="VQN10" s="192"/>
      <c r="VQO10" s="193"/>
      <c r="VQP10" s="192"/>
      <c r="VQQ10" s="194"/>
      <c r="VQW10" s="192"/>
      <c r="VQX10" s="193"/>
      <c r="VQY10" s="192"/>
      <c r="VQZ10" s="194"/>
      <c r="VRF10" s="192"/>
      <c r="VRG10" s="193"/>
      <c r="VRH10" s="192"/>
      <c r="VRI10" s="194"/>
      <c r="VRO10" s="192"/>
      <c r="VRP10" s="193"/>
      <c r="VRQ10" s="192"/>
      <c r="VRR10" s="194"/>
      <c r="VRX10" s="192"/>
      <c r="VRY10" s="193"/>
      <c r="VRZ10" s="192"/>
      <c r="VSA10" s="194"/>
      <c r="VSG10" s="192"/>
      <c r="VSH10" s="193"/>
      <c r="VSI10" s="192"/>
      <c r="VSJ10" s="194"/>
      <c r="VSP10" s="192"/>
      <c r="VSQ10" s="193"/>
      <c r="VSR10" s="192"/>
      <c r="VSS10" s="194"/>
      <c r="VSY10" s="192"/>
      <c r="VSZ10" s="193"/>
      <c r="VTA10" s="192"/>
      <c r="VTB10" s="194"/>
      <c r="VTH10" s="192"/>
      <c r="VTI10" s="193"/>
      <c r="VTJ10" s="192"/>
      <c r="VTK10" s="194"/>
      <c r="VTQ10" s="192"/>
      <c r="VTR10" s="193"/>
      <c r="VTS10" s="192"/>
      <c r="VTT10" s="194"/>
      <c r="VTZ10" s="192"/>
      <c r="VUA10" s="193"/>
      <c r="VUB10" s="192"/>
      <c r="VUC10" s="194"/>
      <c r="VUI10" s="192"/>
      <c r="VUJ10" s="193"/>
      <c r="VUK10" s="192"/>
      <c r="VUL10" s="194"/>
      <c r="VUR10" s="192"/>
      <c r="VUS10" s="193"/>
      <c r="VUT10" s="192"/>
      <c r="VUU10" s="194"/>
      <c r="VVA10" s="192"/>
      <c r="VVB10" s="193"/>
      <c r="VVC10" s="192"/>
      <c r="VVD10" s="194"/>
      <c r="VVJ10" s="192"/>
      <c r="VVK10" s="193"/>
      <c r="VVL10" s="192"/>
      <c r="VVM10" s="194"/>
      <c r="VVS10" s="192"/>
      <c r="VVT10" s="193"/>
      <c r="VVU10" s="192"/>
      <c r="VVV10" s="194"/>
      <c r="VWB10" s="192"/>
      <c r="VWC10" s="193"/>
      <c r="VWD10" s="192"/>
      <c r="VWE10" s="194"/>
      <c r="VWK10" s="192"/>
      <c r="VWL10" s="193"/>
      <c r="VWM10" s="192"/>
      <c r="VWN10" s="194"/>
      <c r="VWT10" s="192"/>
      <c r="VWU10" s="193"/>
      <c r="VWV10" s="192"/>
      <c r="VWW10" s="194"/>
      <c r="VXC10" s="192"/>
      <c r="VXD10" s="193"/>
      <c r="VXE10" s="192"/>
      <c r="VXF10" s="194"/>
      <c r="VXL10" s="192"/>
      <c r="VXM10" s="193"/>
      <c r="VXN10" s="192"/>
      <c r="VXO10" s="194"/>
      <c r="VXU10" s="192"/>
      <c r="VXV10" s="193"/>
      <c r="VXW10" s="192"/>
      <c r="VXX10" s="194"/>
      <c r="VYD10" s="192"/>
      <c r="VYE10" s="193"/>
      <c r="VYF10" s="192"/>
      <c r="VYG10" s="194"/>
      <c r="VYM10" s="192"/>
      <c r="VYN10" s="193"/>
      <c r="VYO10" s="192"/>
      <c r="VYP10" s="194"/>
      <c r="VYV10" s="192"/>
      <c r="VYW10" s="193"/>
      <c r="VYX10" s="192"/>
      <c r="VYY10" s="194"/>
      <c r="VZE10" s="192"/>
      <c r="VZF10" s="193"/>
      <c r="VZG10" s="192"/>
      <c r="VZH10" s="194"/>
      <c r="VZN10" s="192"/>
      <c r="VZO10" s="193"/>
      <c r="VZP10" s="192"/>
      <c r="VZQ10" s="194"/>
      <c r="VZW10" s="192"/>
      <c r="VZX10" s="193"/>
      <c r="VZY10" s="192"/>
      <c r="VZZ10" s="194"/>
      <c r="WAF10" s="192"/>
      <c r="WAG10" s="193"/>
      <c r="WAH10" s="192"/>
      <c r="WAI10" s="194"/>
      <c r="WAO10" s="192"/>
      <c r="WAP10" s="193"/>
      <c r="WAQ10" s="192"/>
      <c r="WAR10" s="194"/>
      <c r="WAX10" s="192"/>
      <c r="WAY10" s="193"/>
      <c r="WAZ10" s="192"/>
      <c r="WBA10" s="194"/>
      <c r="WBG10" s="192"/>
      <c r="WBH10" s="193"/>
      <c r="WBI10" s="192"/>
      <c r="WBJ10" s="194"/>
      <c r="WBP10" s="192"/>
      <c r="WBQ10" s="193"/>
      <c r="WBR10" s="192"/>
      <c r="WBS10" s="194"/>
      <c r="WBY10" s="192"/>
      <c r="WBZ10" s="193"/>
      <c r="WCA10" s="192"/>
      <c r="WCB10" s="194"/>
      <c r="WCH10" s="192"/>
      <c r="WCI10" s="193"/>
      <c r="WCJ10" s="192"/>
      <c r="WCK10" s="194"/>
      <c r="WCQ10" s="192"/>
      <c r="WCR10" s="193"/>
      <c r="WCS10" s="192"/>
      <c r="WCT10" s="194"/>
      <c r="WCZ10" s="192"/>
      <c r="WDA10" s="193"/>
      <c r="WDB10" s="192"/>
      <c r="WDC10" s="194"/>
      <c r="WDI10" s="192"/>
      <c r="WDJ10" s="193"/>
      <c r="WDK10" s="192"/>
      <c r="WDL10" s="194"/>
      <c r="WDR10" s="192"/>
      <c r="WDS10" s="193"/>
      <c r="WDT10" s="192"/>
      <c r="WDU10" s="194"/>
      <c r="WEA10" s="192"/>
      <c r="WEB10" s="193"/>
      <c r="WEC10" s="192"/>
      <c r="WED10" s="194"/>
      <c r="WEJ10" s="192"/>
      <c r="WEK10" s="193"/>
      <c r="WEL10" s="192"/>
      <c r="WEM10" s="194"/>
      <c r="WES10" s="192"/>
      <c r="WET10" s="193"/>
      <c r="WEU10" s="192"/>
      <c r="WEV10" s="194"/>
      <c r="WFB10" s="192"/>
      <c r="WFC10" s="193"/>
      <c r="WFD10" s="192"/>
      <c r="WFE10" s="194"/>
      <c r="WFK10" s="192"/>
      <c r="WFL10" s="193"/>
      <c r="WFM10" s="192"/>
      <c r="WFN10" s="194"/>
      <c r="WFT10" s="192"/>
      <c r="WFU10" s="193"/>
      <c r="WFV10" s="192"/>
      <c r="WFW10" s="194"/>
      <c r="WGC10" s="192"/>
      <c r="WGD10" s="193"/>
      <c r="WGE10" s="192"/>
      <c r="WGF10" s="194"/>
      <c r="WGL10" s="192"/>
      <c r="WGM10" s="193"/>
      <c r="WGN10" s="192"/>
      <c r="WGO10" s="194"/>
      <c r="WGU10" s="192"/>
      <c r="WGV10" s="193"/>
      <c r="WGW10" s="192"/>
      <c r="WGX10" s="194"/>
      <c r="WHD10" s="192"/>
      <c r="WHE10" s="193"/>
      <c r="WHF10" s="192"/>
      <c r="WHG10" s="194"/>
      <c r="WHM10" s="192"/>
      <c r="WHN10" s="193"/>
      <c r="WHO10" s="192"/>
      <c r="WHP10" s="194"/>
      <c r="WHV10" s="192"/>
      <c r="WHW10" s="193"/>
      <c r="WHX10" s="192"/>
      <c r="WHY10" s="194"/>
      <c r="WIE10" s="192"/>
      <c r="WIF10" s="193"/>
      <c r="WIG10" s="192"/>
      <c r="WIH10" s="194"/>
      <c r="WIN10" s="192"/>
      <c r="WIO10" s="193"/>
      <c r="WIP10" s="192"/>
      <c r="WIQ10" s="194"/>
      <c r="WIW10" s="192"/>
      <c r="WIX10" s="193"/>
      <c r="WIY10" s="192"/>
      <c r="WIZ10" s="194"/>
      <c r="WJF10" s="192"/>
      <c r="WJG10" s="193"/>
      <c r="WJH10" s="192"/>
      <c r="WJI10" s="194"/>
      <c r="WJO10" s="192"/>
      <c r="WJP10" s="193"/>
      <c r="WJQ10" s="192"/>
      <c r="WJR10" s="194"/>
      <c r="WJX10" s="192"/>
      <c r="WJY10" s="193"/>
      <c r="WJZ10" s="192"/>
      <c r="WKA10" s="194"/>
      <c r="WKG10" s="192"/>
      <c r="WKH10" s="193"/>
      <c r="WKI10" s="192"/>
      <c r="WKJ10" s="194"/>
      <c r="WKP10" s="192"/>
      <c r="WKQ10" s="193"/>
      <c r="WKR10" s="192"/>
      <c r="WKS10" s="194"/>
      <c r="WKY10" s="192"/>
      <c r="WKZ10" s="193"/>
      <c r="WLA10" s="192"/>
      <c r="WLB10" s="194"/>
      <c r="WLH10" s="192"/>
      <c r="WLI10" s="193"/>
      <c r="WLJ10" s="192"/>
      <c r="WLK10" s="194"/>
      <c r="WLQ10" s="192"/>
      <c r="WLR10" s="193"/>
      <c r="WLS10" s="192"/>
      <c r="WLT10" s="194"/>
      <c r="WLZ10" s="192"/>
      <c r="WMA10" s="193"/>
      <c r="WMB10" s="192"/>
      <c r="WMC10" s="194"/>
      <c r="WMI10" s="192"/>
      <c r="WMJ10" s="193"/>
      <c r="WMK10" s="192"/>
      <c r="WML10" s="194"/>
      <c r="WMR10" s="192"/>
      <c r="WMS10" s="193"/>
      <c r="WMT10" s="192"/>
      <c r="WMU10" s="194"/>
      <c r="WNA10" s="192"/>
      <c r="WNB10" s="193"/>
      <c r="WNC10" s="192"/>
      <c r="WND10" s="194"/>
      <c r="WNJ10" s="192"/>
      <c r="WNK10" s="193"/>
      <c r="WNL10" s="192"/>
      <c r="WNM10" s="194"/>
      <c r="WNS10" s="192"/>
      <c r="WNT10" s="193"/>
      <c r="WNU10" s="192"/>
      <c r="WNV10" s="194"/>
      <c r="WOB10" s="192"/>
      <c r="WOC10" s="193"/>
      <c r="WOD10" s="192"/>
      <c r="WOE10" s="194"/>
      <c r="WOK10" s="192"/>
      <c r="WOL10" s="193"/>
      <c r="WOM10" s="192"/>
      <c r="WON10" s="194"/>
      <c r="WOT10" s="192"/>
      <c r="WOU10" s="193"/>
      <c r="WOV10" s="192"/>
      <c r="WOW10" s="194"/>
      <c r="WPC10" s="192"/>
      <c r="WPD10" s="193"/>
      <c r="WPE10" s="192"/>
      <c r="WPF10" s="194"/>
      <c r="WPL10" s="192"/>
      <c r="WPM10" s="193"/>
      <c r="WPN10" s="192"/>
      <c r="WPO10" s="194"/>
      <c r="WPU10" s="192"/>
      <c r="WPV10" s="193"/>
      <c r="WPW10" s="192"/>
      <c r="WPX10" s="194"/>
      <c r="WQD10" s="192"/>
      <c r="WQE10" s="193"/>
      <c r="WQF10" s="192"/>
      <c r="WQG10" s="194"/>
      <c r="WQM10" s="192"/>
      <c r="WQN10" s="193"/>
      <c r="WQO10" s="192"/>
      <c r="WQP10" s="194"/>
      <c r="WQV10" s="192"/>
      <c r="WQW10" s="193"/>
      <c r="WQX10" s="192"/>
      <c r="WQY10" s="194"/>
      <c r="WRE10" s="192"/>
      <c r="WRF10" s="193"/>
      <c r="WRG10" s="192"/>
      <c r="WRH10" s="194"/>
      <c r="WRN10" s="192"/>
      <c r="WRO10" s="193"/>
      <c r="WRP10" s="192"/>
      <c r="WRQ10" s="194"/>
      <c r="WRW10" s="192"/>
      <c r="WRX10" s="193"/>
      <c r="WRY10" s="192"/>
      <c r="WRZ10" s="194"/>
      <c r="WSF10" s="192"/>
      <c r="WSG10" s="193"/>
      <c r="WSH10" s="192"/>
      <c r="WSI10" s="194"/>
      <c r="WSO10" s="192"/>
      <c r="WSP10" s="193"/>
      <c r="WSQ10" s="192"/>
      <c r="WSR10" s="194"/>
      <c r="WSX10" s="192"/>
      <c r="WSY10" s="193"/>
      <c r="WSZ10" s="192"/>
      <c r="WTA10" s="194"/>
      <c r="WTG10" s="192"/>
      <c r="WTH10" s="193"/>
      <c r="WTI10" s="192"/>
      <c r="WTJ10" s="194"/>
      <c r="WTP10" s="192"/>
      <c r="WTQ10" s="193"/>
      <c r="WTR10" s="192"/>
      <c r="WTS10" s="194"/>
      <c r="WTY10" s="192"/>
      <c r="WTZ10" s="193"/>
      <c r="WUA10" s="192"/>
      <c r="WUB10" s="194"/>
      <c r="WUH10" s="192"/>
      <c r="WUI10" s="193"/>
      <c r="WUJ10" s="192"/>
      <c r="WUK10" s="194"/>
      <c r="WUQ10" s="192"/>
      <c r="WUR10" s="193"/>
      <c r="WUS10" s="192"/>
      <c r="WUT10" s="194"/>
      <c r="WUZ10" s="192"/>
      <c r="WVA10" s="193"/>
      <c r="WVB10" s="192"/>
      <c r="WVC10" s="194"/>
      <c r="WVI10" s="192"/>
      <c r="WVJ10" s="193"/>
      <c r="WVK10" s="192"/>
      <c r="WVL10" s="194"/>
      <c r="WVR10" s="192"/>
      <c r="WVS10" s="193"/>
      <c r="WVT10" s="192"/>
      <c r="WVU10" s="194"/>
      <c r="WWA10" s="192"/>
      <c r="WWB10" s="193"/>
      <c r="WWC10" s="192"/>
      <c r="WWD10" s="194"/>
      <c r="WWJ10" s="192"/>
      <c r="WWK10" s="193"/>
      <c r="WWL10" s="192"/>
      <c r="WWM10" s="194"/>
      <c r="WWS10" s="192"/>
      <c r="WWT10" s="193"/>
      <c r="WWU10" s="192"/>
      <c r="WWV10" s="194"/>
      <c r="WXB10" s="192"/>
      <c r="WXC10" s="193"/>
      <c r="WXD10" s="192"/>
      <c r="WXE10" s="194"/>
      <c r="WXK10" s="192"/>
      <c r="WXL10" s="193"/>
      <c r="WXM10" s="192"/>
      <c r="WXN10" s="194"/>
      <c r="WXT10" s="192"/>
      <c r="WXU10" s="193"/>
      <c r="WXV10" s="192"/>
      <c r="WXW10" s="194"/>
      <c r="WYC10" s="192"/>
      <c r="WYD10" s="193"/>
      <c r="WYE10" s="192"/>
      <c r="WYF10" s="194"/>
      <c r="WYL10" s="192"/>
      <c r="WYM10" s="193"/>
      <c r="WYN10" s="192"/>
      <c r="WYO10" s="194"/>
      <c r="WYU10" s="192"/>
      <c r="WYV10" s="193"/>
      <c r="WYW10" s="192"/>
      <c r="WYX10" s="194"/>
      <c r="WZD10" s="192"/>
      <c r="WZE10" s="193"/>
      <c r="WZF10" s="192"/>
      <c r="WZG10" s="194"/>
      <c r="WZM10" s="192"/>
      <c r="WZN10" s="193"/>
      <c r="WZO10" s="192"/>
      <c r="WZP10" s="194"/>
      <c r="WZV10" s="192"/>
      <c r="WZW10" s="193"/>
      <c r="WZX10" s="192"/>
      <c r="WZY10" s="194"/>
      <c r="XAE10" s="192"/>
      <c r="XAF10" s="193"/>
      <c r="XAG10" s="192"/>
      <c r="XAH10" s="194"/>
      <c r="XAN10" s="192"/>
      <c r="XAO10" s="193"/>
      <c r="XAP10" s="192"/>
      <c r="XAQ10" s="194"/>
      <c r="XAW10" s="192"/>
      <c r="XAX10" s="193"/>
      <c r="XAY10" s="192"/>
      <c r="XAZ10" s="194"/>
      <c r="XBF10" s="192"/>
      <c r="XBG10" s="193"/>
      <c r="XBH10" s="192"/>
      <c r="XBI10" s="194"/>
      <c r="XBO10" s="192"/>
      <c r="XBP10" s="193"/>
      <c r="XBQ10" s="192"/>
      <c r="XBR10" s="194"/>
      <c r="XBX10" s="192"/>
      <c r="XBY10" s="193"/>
      <c r="XBZ10" s="192"/>
      <c r="XCA10" s="194"/>
      <c r="XCG10" s="192"/>
      <c r="XCH10" s="193"/>
      <c r="XCI10" s="192"/>
      <c r="XCJ10" s="194"/>
      <c r="XCP10" s="192"/>
      <c r="XCQ10" s="193"/>
      <c r="XCR10" s="192"/>
      <c r="XCS10" s="194"/>
      <c r="XCY10" s="192"/>
      <c r="XCZ10" s="193"/>
      <c r="XDA10" s="192"/>
      <c r="XDB10" s="194"/>
      <c r="XDH10" s="192"/>
      <c r="XDI10" s="193"/>
      <c r="XDJ10" s="192"/>
      <c r="XDK10" s="194"/>
      <c r="XDQ10" s="192"/>
      <c r="XDR10" s="193"/>
      <c r="XDS10" s="192"/>
      <c r="XDT10" s="194"/>
      <c r="XDZ10" s="192"/>
      <c r="XEA10" s="193"/>
      <c r="XEB10" s="192"/>
      <c r="XEC10" s="194"/>
      <c r="XEI10" s="192"/>
      <c r="XEJ10" s="193"/>
      <c r="XEK10" s="192"/>
      <c r="XEL10" s="194"/>
      <c r="XER10" s="192"/>
      <c r="XES10" s="193"/>
      <c r="XET10" s="192"/>
      <c r="XEU10" s="194"/>
      <c r="XFA10" s="192"/>
      <c r="XFB10" s="193"/>
      <c r="XFC10" s="192"/>
      <c r="XFD10" s="194"/>
    </row>
    <row r="11" spans="1:1021 1027:2047 2053:5116 5122:6142 6148:7168 7174:9211 9217:10237 10243:11263 11269:14332 14338:15358 15364:16384" ht="31.5" x14ac:dyDescent="0.25">
      <c r="A11" s="206"/>
      <c r="B11" s="207"/>
      <c r="C11" s="208">
        <v>81</v>
      </c>
      <c r="D11" s="209" t="s">
        <v>188</v>
      </c>
      <c r="E11" s="210">
        <f>SUM(E7)</f>
        <v>0</v>
      </c>
      <c r="F11" s="210">
        <f>SUM(F7)</f>
        <v>0</v>
      </c>
      <c r="G11" s="210">
        <f>SUM(G7)</f>
        <v>0</v>
      </c>
      <c r="H11" s="186" t="e">
        <f t="shared" si="0"/>
        <v>#DIV/0!</v>
      </c>
      <c r="I11" s="186" t="e">
        <f t="shared" si="1"/>
        <v>#DIV/0!</v>
      </c>
    </row>
    <row r="12" spans="1:1021 1027:2047 2053:5116 5122:6142 6148:7168 7174:9211 9217:10237 10243:11263 11269:14332 14338:15358 15364:16384" ht="31.5" x14ac:dyDescent="0.25">
      <c r="A12" s="187">
        <v>5</v>
      </c>
      <c r="B12" s="211"/>
      <c r="C12" s="212"/>
      <c r="D12" s="2" t="s">
        <v>189</v>
      </c>
      <c r="E12" s="191">
        <f>SUM(E13)</f>
        <v>0</v>
      </c>
      <c r="F12" s="191">
        <f>SUM(F13)</f>
        <v>0</v>
      </c>
      <c r="G12" s="191">
        <f>SUM(G13)</f>
        <v>0</v>
      </c>
      <c r="H12" s="186" t="e">
        <f t="shared" si="0"/>
        <v>#DIV/0!</v>
      </c>
      <c r="I12" s="186" t="e">
        <f t="shared" si="1"/>
        <v>#DIV/0!</v>
      </c>
    </row>
    <row r="13" spans="1:1021 1027:2047 2053:5116 5122:6142 6148:7168 7174:9211 9217:10237 10243:11263 11269:14332 14338:15358 15364:16384" s="213" customFormat="1" ht="31.5" x14ac:dyDescent="0.25">
      <c r="A13" s="187"/>
      <c r="B13" s="187">
        <v>54</v>
      </c>
      <c r="C13" s="212"/>
      <c r="D13" s="2" t="s">
        <v>190</v>
      </c>
      <c r="E13" s="191">
        <f>SUM(E14)</f>
        <v>0</v>
      </c>
      <c r="F13" s="191">
        <v>0</v>
      </c>
      <c r="G13" s="191">
        <f>SUM(G14)</f>
        <v>0</v>
      </c>
      <c r="H13" s="186" t="e">
        <f t="shared" si="0"/>
        <v>#DIV/0!</v>
      </c>
      <c r="I13" s="186" t="e">
        <f t="shared" si="1"/>
        <v>#DIV/0!</v>
      </c>
    </row>
    <row r="14" spans="1:1021 1027:2047 2053:5116 5122:6142 6148:7168 7174:9211 9217:10237 10243:11263 11269:14332 14338:15358 15364:16384" s="213" customFormat="1" ht="63" x14ac:dyDescent="0.25">
      <c r="A14" s="187"/>
      <c r="B14" s="214" t="s">
        <v>191</v>
      </c>
      <c r="C14" s="212"/>
      <c r="D14" s="215" t="s">
        <v>192</v>
      </c>
      <c r="E14" s="191">
        <f>SUM(E15)</f>
        <v>0</v>
      </c>
      <c r="F14" s="191">
        <v>0</v>
      </c>
      <c r="G14" s="191">
        <f>SUM(G15)</f>
        <v>0</v>
      </c>
      <c r="H14" s="186" t="e">
        <f t="shared" si="0"/>
        <v>#DIV/0!</v>
      </c>
      <c r="I14" s="186" t="e">
        <f t="shared" si="1"/>
        <v>#DIV/0!</v>
      </c>
    </row>
    <row r="15" spans="1:1021 1027:2047 2053:5116 5122:6142 6148:7168 7174:9211 9217:10237 10243:11263 11269:14332 14338:15358 15364:16384" ht="47.25" x14ac:dyDescent="0.25">
      <c r="A15" s="200"/>
      <c r="B15" s="216" t="s">
        <v>193</v>
      </c>
      <c r="C15" s="217"/>
      <c r="D15" s="218" t="s">
        <v>194</v>
      </c>
      <c r="E15" s="218">
        <v>0</v>
      </c>
      <c r="F15" s="218">
        <v>0</v>
      </c>
      <c r="G15" s="204">
        <v>0</v>
      </c>
      <c r="H15" s="186" t="e">
        <f t="shared" si="0"/>
        <v>#DIV/0!</v>
      </c>
      <c r="I15" s="186" t="e">
        <f t="shared" si="1"/>
        <v>#DIV/0!</v>
      </c>
    </row>
    <row r="16" spans="1:1021 1027:2047 2053:5116 5122:6142 6148:7168 7174:9211 9217:10237 10243:11263 11269:14332 14338:15358 15364:16384" s="219" customFormat="1" x14ac:dyDescent="0.25">
      <c r="A16" s="206"/>
      <c r="B16" s="207"/>
      <c r="C16" s="208">
        <v>11</v>
      </c>
      <c r="D16" s="209" t="s">
        <v>63</v>
      </c>
      <c r="E16" s="210">
        <f>SUM(E12)</f>
        <v>0</v>
      </c>
      <c r="F16" s="210">
        <f>SUM(F12)</f>
        <v>0</v>
      </c>
      <c r="G16" s="210">
        <f>SUM(G12)</f>
        <v>0</v>
      </c>
      <c r="H16" s="186" t="e">
        <f t="shared" si="0"/>
        <v>#DIV/0!</v>
      </c>
      <c r="I16" s="186" t="e">
        <f t="shared" si="1"/>
        <v>#DIV/0!</v>
      </c>
    </row>
  </sheetData>
  <mergeCells count="4">
    <mergeCell ref="A2:I2"/>
    <mergeCell ref="A4:I4"/>
    <mergeCell ref="A6:D6"/>
    <mergeCell ref="A1:J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60"/>
  <sheetViews>
    <sheetView tabSelected="1" topLeftCell="A130" zoomScaleNormal="100" workbookViewId="0">
      <selection activeCell="C6" sqref="C6"/>
    </sheetView>
  </sheetViews>
  <sheetFormatPr defaultColWidth="9.140625" defaultRowHeight="15.75" x14ac:dyDescent="0.25"/>
  <cols>
    <col min="1" max="1" width="9.7109375" style="220" customWidth="1"/>
    <col min="2" max="2" width="46.28515625" style="220" bestFit="1" customWidth="1"/>
    <col min="3" max="3" width="11.85546875" style="220" customWidth="1"/>
    <col min="4" max="4" width="11.42578125" style="220" customWidth="1"/>
    <col min="5" max="5" width="9.42578125" style="6" customWidth="1"/>
    <col min="6" max="7" width="15.140625" style="6" customWidth="1"/>
    <col min="8" max="8" width="16.7109375" style="6" hidden="1" customWidth="1"/>
    <col min="9" max="9" width="16.42578125" style="6" hidden="1" customWidth="1"/>
    <col min="10" max="10" width="12.5703125" style="6" hidden="1" customWidth="1"/>
    <col min="11" max="12" width="10.7109375" style="6" customWidth="1"/>
    <col min="13" max="13" width="10.28515625" style="6" customWidth="1"/>
    <col min="14" max="14" width="11.85546875" style="6" customWidth="1"/>
    <col min="15" max="15" width="15.42578125" style="6" customWidth="1"/>
    <col min="16" max="16384" width="9.140625" style="6"/>
  </cols>
  <sheetData>
    <row r="1" spans="1:10" ht="15.75" customHeight="1" x14ac:dyDescent="0.25">
      <c r="A1" s="363" t="s">
        <v>253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0" s="221" customFormat="1" ht="15.75" customHeight="1" x14ac:dyDescent="0.25">
      <c r="A2" s="350" t="s">
        <v>195</v>
      </c>
      <c r="B2" s="350"/>
      <c r="C2" s="350"/>
      <c r="D2" s="350"/>
      <c r="E2" s="350"/>
    </row>
    <row r="3" spans="1:10" s="17" customFormat="1" x14ac:dyDescent="0.25">
      <c r="A3" s="222"/>
      <c r="B3" s="222"/>
      <c r="C3" s="223"/>
      <c r="D3" s="223"/>
      <c r="E3" s="224"/>
      <c r="F3" s="224"/>
      <c r="G3" s="224"/>
      <c r="H3" s="224"/>
      <c r="I3" s="224"/>
      <c r="J3" s="224"/>
    </row>
    <row r="4" spans="1:10" s="17" customFormat="1" ht="31.5" x14ac:dyDescent="0.25">
      <c r="A4" s="214" t="s">
        <v>196</v>
      </c>
      <c r="B4" s="214" t="s">
        <v>197</v>
      </c>
      <c r="C4" s="225" t="s">
        <v>235</v>
      </c>
      <c r="D4" s="225" t="s">
        <v>236</v>
      </c>
      <c r="E4" s="225" t="s">
        <v>26</v>
      </c>
      <c r="F4" s="224"/>
      <c r="G4" s="224"/>
      <c r="H4" s="224"/>
      <c r="I4" s="224"/>
      <c r="J4" s="224"/>
    </row>
    <row r="5" spans="1:10" s="228" customFormat="1" ht="11.25" x14ac:dyDescent="0.2">
      <c r="A5" s="362">
        <v>1</v>
      </c>
      <c r="B5" s="362"/>
      <c r="C5" s="226">
        <v>2</v>
      </c>
      <c r="D5" s="226">
        <v>3</v>
      </c>
      <c r="E5" s="153" t="s">
        <v>198</v>
      </c>
      <c r="F5" s="227"/>
      <c r="G5" s="227"/>
      <c r="H5" s="227"/>
      <c r="I5" s="227"/>
      <c r="J5" s="227"/>
    </row>
    <row r="6" spans="1:10" s="17" customFormat="1" x14ac:dyDescent="0.25">
      <c r="A6" s="229" t="s">
        <v>216</v>
      </c>
      <c r="B6" s="230" t="s">
        <v>217</v>
      </c>
      <c r="C6" s="364">
        <v>113185</v>
      </c>
      <c r="D6" s="364">
        <v>113045</v>
      </c>
      <c r="E6" s="231">
        <f>SUM(D6/C6*100)</f>
        <v>99.876308698149046</v>
      </c>
      <c r="F6" s="224"/>
      <c r="G6" s="224"/>
      <c r="H6" s="224"/>
      <c r="I6" s="224"/>
      <c r="J6" s="224"/>
    </row>
    <row r="7" spans="1:10" s="17" customFormat="1" ht="31.5" x14ac:dyDescent="0.25">
      <c r="A7" s="229" t="s">
        <v>218</v>
      </c>
      <c r="B7" s="232" t="s">
        <v>223</v>
      </c>
      <c r="C7" s="364">
        <v>8864</v>
      </c>
      <c r="D7" s="364">
        <v>8725</v>
      </c>
      <c r="E7" s="231">
        <f>SUM(D7/C7*100)</f>
        <v>98.431859205776178</v>
      </c>
      <c r="F7" s="224"/>
      <c r="G7" s="224"/>
      <c r="H7" s="224"/>
      <c r="I7" s="224"/>
      <c r="J7" s="224"/>
    </row>
    <row r="8" spans="1:10" s="235" customFormat="1" ht="15" customHeight="1" x14ac:dyDescent="0.25">
      <c r="A8" s="233">
        <v>11</v>
      </c>
      <c r="B8" s="233" t="s">
        <v>63</v>
      </c>
      <c r="C8" s="364">
        <v>8864</v>
      </c>
      <c r="D8" s="364">
        <v>8725</v>
      </c>
      <c r="E8" s="191">
        <f>SUM(D8/C8*100)</f>
        <v>98.431859205776178</v>
      </c>
      <c r="F8" s="224"/>
      <c r="G8" s="234"/>
      <c r="H8" s="234"/>
      <c r="I8" s="234"/>
      <c r="J8" s="234"/>
    </row>
    <row r="9" spans="1:10" s="239" customFormat="1" x14ac:dyDescent="0.2">
      <c r="A9" s="236">
        <v>3</v>
      </c>
      <c r="B9" s="237" t="s">
        <v>81</v>
      </c>
      <c r="C9" s="364">
        <v>8864</v>
      </c>
      <c r="D9" s="364">
        <v>8725</v>
      </c>
      <c r="E9" s="238">
        <f>SUM(D9/C9*100)</f>
        <v>98.431859205776178</v>
      </c>
      <c r="F9" s="224"/>
      <c r="H9" s="240"/>
      <c r="I9" s="240"/>
    </row>
    <row r="10" spans="1:10" s="17" customFormat="1" ht="14.25" customHeight="1" x14ac:dyDescent="0.25">
      <c r="A10" s="241">
        <v>32</v>
      </c>
      <c r="B10" s="242" t="s">
        <v>89</v>
      </c>
      <c r="C10" s="364">
        <v>8864</v>
      </c>
      <c r="D10" s="364">
        <v>8725</v>
      </c>
      <c r="E10" s="243">
        <f>SUM(D10/C10*100)</f>
        <v>98.431859205776178</v>
      </c>
      <c r="F10" s="224"/>
      <c r="G10" s="224"/>
      <c r="H10" s="244" t="e">
        <f>SUM(#REF!)</f>
        <v>#REF!</v>
      </c>
      <c r="I10" s="245" t="e">
        <f>SUM(#REF!)</f>
        <v>#REF!</v>
      </c>
      <c r="J10" s="17">
        <f>SUM(C10:G10)</f>
        <v>17687.431859205775</v>
      </c>
    </row>
    <row r="11" spans="1:10" s="249" customFormat="1" ht="14.25" customHeight="1" x14ac:dyDescent="0.25">
      <c r="A11" s="197">
        <v>329</v>
      </c>
      <c r="B11" s="246" t="s">
        <v>95</v>
      </c>
      <c r="C11" s="364">
        <v>8864</v>
      </c>
      <c r="D11" s="364">
        <v>8725</v>
      </c>
      <c r="E11" s="243">
        <f t="shared" ref="E11:E40" si="0">SUM(D11/C11*100)</f>
        <v>98.431859205776178</v>
      </c>
      <c r="F11" s="224"/>
      <c r="G11" s="247"/>
      <c r="H11" s="248"/>
      <c r="I11" s="248"/>
    </row>
    <row r="12" spans="1:10" ht="14.25" customHeight="1" x14ac:dyDescent="0.25">
      <c r="A12" s="201">
        <v>3291</v>
      </c>
      <c r="B12" s="250" t="s">
        <v>222</v>
      </c>
      <c r="C12" s="378">
        <v>8864</v>
      </c>
      <c r="D12" s="378">
        <v>8725</v>
      </c>
      <c r="E12" s="287">
        <f t="shared" si="0"/>
        <v>98.431859205776178</v>
      </c>
      <c r="F12" s="224"/>
      <c r="G12" s="251"/>
      <c r="H12" s="252"/>
      <c r="I12" s="252"/>
    </row>
    <row r="13" spans="1:10" x14ac:dyDescent="0.25">
      <c r="A13" s="229" t="s">
        <v>219</v>
      </c>
      <c r="B13" s="232" t="s">
        <v>220</v>
      </c>
      <c r="C13" s="374">
        <v>104321</v>
      </c>
      <c r="D13" s="374">
        <v>104321</v>
      </c>
      <c r="E13" s="243">
        <f t="shared" si="0"/>
        <v>100</v>
      </c>
      <c r="F13" s="224"/>
      <c r="G13" s="251"/>
    </row>
    <row r="14" spans="1:10" ht="31.5" x14ac:dyDescent="0.25">
      <c r="A14" s="233">
        <v>15</v>
      </c>
      <c r="B14" s="365" t="s">
        <v>221</v>
      </c>
      <c r="C14" s="374">
        <v>104321</v>
      </c>
      <c r="D14" s="374">
        <v>104321</v>
      </c>
      <c r="E14" s="243">
        <f t="shared" si="0"/>
        <v>100</v>
      </c>
      <c r="F14" s="224"/>
      <c r="G14" s="251"/>
    </row>
    <row r="15" spans="1:10" x14ac:dyDescent="0.25">
      <c r="A15" s="236">
        <v>3</v>
      </c>
      <c r="B15" s="237" t="s">
        <v>81</v>
      </c>
      <c r="C15" s="374">
        <v>104321</v>
      </c>
      <c r="D15" s="374">
        <v>104321</v>
      </c>
      <c r="E15" s="243">
        <f t="shared" si="0"/>
        <v>100</v>
      </c>
      <c r="F15" s="224"/>
      <c r="G15" s="251"/>
    </row>
    <row r="16" spans="1:10" x14ac:dyDescent="0.25">
      <c r="A16" s="241">
        <v>31</v>
      </c>
      <c r="B16" s="242" t="s">
        <v>82</v>
      </c>
      <c r="C16" s="374">
        <v>104321</v>
      </c>
      <c r="D16" s="374">
        <v>104321</v>
      </c>
      <c r="E16" s="243">
        <f t="shared" si="0"/>
        <v>100</v>
      </c>
      <c r="F16" s="224"/>
      <c r="G16" s="251"/>
    </row>
    <row r="17" spans="1:10" x14ac:dyDescent="0.25">
      <c r="A17" s="197">
        <v>311</v>
      </c>
      <c r="B17" s="246" t="s">
        <v>83</v>
      </c>
      <c r="C17" s="369">
        <v>79633</v>
      </c>
      <c r="D17" s="369">
        <v>79633</v>
      </c>
      <c r="E17" s="243">
        <f t="shared" si="0"/>
        <v>100</v>
      </c>
      <c r="F17" s="224"/>
      <c r="G17" s="251"/>
    </row>
    <row r="18" spans="1:10" x14ac:dyDescent="0.25">
      <c r="A18" s="201">
        <v>3111</v>
      </c>
      <c r="B18" s="250" t="s">
        <v>84</v>
      </c>
      <c r="C18" s="379">
        <v>79633</v>
      </c>
      <c r="D18" s="379">
        <v>79633</v>
      </c>
      <c r="E18" s="287">
        <f t="shared" si="0"/>
        <v>100</v>
      </c>
      <c r="F18" s="224"/>
      <c r="G18" s="251"/>
    </row>
    <row r="19" spans="1:10" x14ac:dyDescent="0.25">
      <c r="A19" s="197">
        <v>313</v>
      </c>
      <c r="B19" s="246" t="s">
        <v>85</v>
      </c>
      <c r="C19" s="366">
        <v>24688</v>
      </c>
      <c r="D19" s="366">
        <v>24688</v>
      </c>
      <c r="E19" s="243">
        <f t="shared" si="0"/>
        <v>100</v>
      </c>
      <c r="F19" s="224"/>
      <c r="G19" s="251"/>
    </row>
    <row r="20" spans="1:10" x14ac:dyDescent="0.25">
      <c r="A20" s="201">
        <v>3132</v>
      </c>
      <c r="B20" s="250" t="s">
        <v>86</v>
      </c>
      <c r="C20" s="378">
        <v>24688</v>
      </c>
      <c r="D20" s="378">
        <v>24688</v>
      </c>
      <c r="E20" s="243">
        <f t="shared" si="0"/>
        <v>100</v>
      </c>
      <c r="F20" s="224"/>
      <c r="G20" s="251"/>
    </row>
    <row r="21" spans="1:10" ht="31.5" x14ac:dyDescent="0.25">
      <c r="A21" s="229" t="s">
        <v>224</v>
      </c>
      <c r="B21" s="286" t="s">
        <v>225</v>
      </c>
      <c r="C21" s="366">
        <v>1224845</v>
      </c>
      <c r="D21" s="366">
        <v>1022539</v>
      </c>
      <c r="E21" s="243">
        <f t="shared" si="0"/>
        <v>83.483134600704574</v>
      </c>
      <c r="F21" s="224"/>
      <c r="G21" s="251"/>
    </row>
    <row r="22" spans="1:10" x14ac:dyDescent="0.25">
      <c r="A22" s="229" t="s">
        <v>227</v>
      </c>
      <c r="B22" s="232" t="s">
        <v>226</v>
      </c>
      <c r="C22" s="370">
        <v>1044242</v>
      </c>
      <c r="D22" s="366">
        <v>1015006</v>
      </c>
      <c r="E22" s="301">
        <f t="shared" si="0"/>
        <v>97.20026583876151</v>
      </c>
      <c r="F22" s="224"/>
      <c r="G22" s="251"/>
    </row>
    <row r="23" spans="1:10" x14ac:dyDescent="0.25">
      <c r="A23" s="319">
        <v>11</v>
      </c>
      <c r="B23" s="233" t="s">
        <v>63</v>
      </c>
      <c r="C23" s="370">
        <v>13355</v>
      </c>
      <c r="D23" s="371">
        <v>13355</v>
      </c>
      <c r="E23" s="301">
        <f t="shared" si="0"/>
        <v>100</v>
      </c>
      <c r="F23" s="224"/>
      <c r="G23" s="251"/>
    </row>
    <row r="24" spans="1:10" x14ac:dyDescent="0.25">
      <c r="A24" s="236">
        <v>3</v>
      </c>
      <c r="B24" s="237" t="s">
        <v>81</v>
      </c>
      <c r="C24" s="374">
        <v>15000</v>
      </c>
      <c r="D24" s="374">
        <v>15000</v>
      </c>
      <c r="E24" s="243">
        <f t="shared" ref="E24" si="1">SUM(D24/C24*100)</f>
        <v>100</v>
      </c>
      <c r="F24" s="224"/>
      <c r="G24" s="251"/>
    </row>
    <row r="25" spans="1:10" x14ac:dyDescent="0.25">
      <c r="A25" s="241">
        <v>31</v>
      </c>
      <c r="B25" s="242" t="s">
        <v>82</v>
      </c>
      <c r="C25" s="374">
        <v>15000</v>
      </c>
      <c r="D25" s="374">
        <v>15000</v>
      </c>
      <c r="E25" s="243">
        <f t="shared" ref="E25:E27" si="2">SUM(D25/C25*100)</f>
        <v>100</v>
      </c>
      <c r="F25" s="224"/>
      <c r="G25" s="251"/>
    </row>
    <row r="26" spans="1:10" x14ac:dyDescent="0.25">
      <c r="A26" s="197">
        <v>311</v>
      </c>
      <c r="B26" s="246" t="s">
        <v>83</v>
      </c>
      <c r="C26" s="374">
        <v>15000</v>
      </c>
      <c r="D26" s="374">
        <v>15000</v>
      </c>
      <c r="E26" s="243">
        <f t="shared" si="2"/>
        <v>100</v>
      </c>
      <c r="F26" s="224"/>
      <c r="G26" s="251"/>
    </row>
    <row r="27" spans="1:10" x14ac:dyDescent="0.25">
      <c r="A27" s="201">
        <v>3111</v>
      </c>
      <c r="B27" s="250" t="s">
        <v>84</v>
      </c>
      <c r="C27" s="379">
        <v>15000</v>
      </c>
      <c r="D27" s="379">
        <v>15000</v>
      </c>
      <c r="E27" s="287">
        <f t="shared" si="2"/>
        <v>100</v>
      </c>
      <c r="F27" s="224"/>
      <c r="G27" s="251"/>
    </row>
    <row r="28" spans="1:10" s="249" customFormat="1" x14ac:dyDescent="0.25">
      <c r="A28" s="292">
        <v>4</v>
      </c>
      <c r="B28" s="293" t="s">
        <v>200</v>
      </c>
      <c r="C28" s="369">
        <v>38355</v>
      </c>
      <c r="D28" s="369">
        <v>38243</v>
      </c>
      <c r="E28" s="303">
        <f t="shared" si="0"/>
        <v>99.707991135445184</v>
      </c>
      <c r="F28" s="224"/>
      <c r="G28" s="247"/>
      <c r="H28" s="247"/>
      <c r="I28" s="247"/>
      <c r="J28" s="247"/>
    </row>
    <row r="29" spans="1:10" s="249" customFormat="1" x14ac:dyDescent="0.25">
      <c r="A29" s="306" t="s">
        <v>207</v>
      </c>
      <c r="B29" s="307" t="s">
        <v>152</v>
      </c>
      <c r="C29" s="374">
        <v>25000</v>
      </c>
      <c r="D29" s="374">
        <v>24888</v>
      </c>
      <c r="E29" s="238">
        <f t="shared" ref="E29:E31" si="3">(D29/C29)*100</f>
        <v>99.551999999999992</v>
      </c>
      <c r="F29" s="224"/>
      <c r="G29" s="247"/>
      <c r="H29" s="247"/>
      <c r="I29" s="247"/>
      <c r="J29" s="247"/>
    </row>
    <row r="30" spans="1:10" s="249" customFormat="1" x14ac:dyDescent="0.25">
      <c r="A30" s="308" t="s">
        <v>209</v>
      </c>
      <c r="B30" s="305" t="s">
        <v>161</v>
      </c>
      <c r="C30" s="374">
        <v>25000</v>
      </c>
      <c r="D30" s="374">
        <v>24888</v>
      </c>
      <c r="E30" s="238">
        <f t="shared" si="3"/>
        <v>99.551999999999992</v>
      </c>
      <c r="F30" s="224"/>
      <c r="G30" s="247"/>
      <c r="H30" s="247"/>
      <c r="I30" s="247"/>
      <c r="J30" s="247"/>
    </row>
    <row r="31" spans="1:10" s="249" customFormat="1" x14ac:dyDescent="0.25">
      <c r="A31" s="201">
        <v>4224</v>
      </c>
      <c r="B31" s="250" t="s">
        <v>163</v>
      </c>
      <c r="C31" s="375">
        <v>25000</v>
      </c>
      <c r="D31" s="375">
        <v>24888</v>
      </c>
      <c r="E31" s="238">
        <f t="shared" si="3"/>
        <v>99.551999999999992</v>
      </c>
      <c r="F31" s="224"/>
      <c r="G31" s="247"/>
      <c r="H31" s="247"/>
      <c r="I31" s="247"/>
      <c r="J31" s="247"/>
    </row>
    <row r="32" spans="1:10" s="249" customFormat="1" ht="31.5" x14ac:dyDescent="0.25">
      <c r="A32" s="367">
        <v>45</v>
      </c>
      <c r="B32" s="368" t="s">
        <v>206</v>
      </c>
      <c r="C32" s="369">
        <v>13355</v>
      </c>
      <c r="D32" s="369">
        <v>13355</v>
      </c>
      <c r="E32" s="304">
        <f t="shared" si="0"/>
        <v>100</v>
      </c>
      <c r="F32" s="224"/>
      <c r="G32" s="247"/>
      <c r="H32" s="247"/>
      <c r="I32" s="247"/>
      <c r="J32" s="247"/>
    </row>
    <row r="33" spans="1:10" s="249" customFormat="1" ht="31.5" x14ac:dyDescent="0.25">
      <c r="A33" s="367">
        <v>451</v>
      </c>
      <c r="B33" s="368" t="s">
        <v>154</v>
      </c>
      <c r="C33" s="369">
        <v>13355</v>
      </c>
      <c r="D33" s="369">
        <v>13355</v>
      </c>
      <c r="E33" s="304">
        <f t="shared" si="0"/>
        <v>100</v>
      </c>
      <c r="F33" s="224"/>
      <c r="G33" s="247"/>
      <c r="H33" s="247"/>
      <c r="I33" s="247"/>
      <c r="J33" s="247"/>
    </row>
    <row r="34" spans="1:10" s="249" customFormat="1" x14ac:dyDescent="0.25">
      <c r="A34" s="315">
        <v>4511</v>
      </c>
      <c r="B34" s="316" t="s">
        <v>154</v>
      </c>
      <c r="C34" s="379">
        <v>13355</v>
      </c>
      <c r="D34" s="379">
        <v>13355</v>
      </c>
      <c r="E34" s="243">
        <f t="shared" si="0"/>
        <v>100</v>
      </c>
      <c r="F34" s="224"/>
      <c r="G34" s="247"/>
      <c r="H34" s="247"/>
      <c r="I34" s="247"/>
      <c r="J34" s="247"/>
    </row>
    <row r="35" spans="1:10" s="249" customFormat="1" x14ac:dyDescent="0.25">
      <c r="A35" s="320">
        <v>31</v>
      </c>
      <c r="B35" s="372" t="s">
        <v>254</v>
      </c>
      <c r="C35" s="369">
        <v>1200</v>
      </c>
      <c r="D35" s="369">
        <v>927</v>
      </c>
      <c r="E35" s="243">
        <f t="shared" si="0"/>
        <v>77.25</v>
      </c>
      <c r="F35" s="224"/>
      <c r="G35" s="247"/>
      <c r="H35" s="247"/>
      <c r="I35" s="247"/>
      <c r="J35" s="247"/>
    </row>
    <row r="36" spans="1:10" s="249" customFormat="1" x14ac:dyDescent="0.25">
      <c r="A36" s="236">
        <v>3</v>
      </c>
      <c r="B36" s="237" t="s">
        <v>81</v>
      </c>
      <c r="C36" s="369">
        <v>1200</v>
      </c>
      <c r="D36" s="369">
        <v>927</v>
      </c>
      <c r="E36" s="243">
        <f t="shared" si="0"/>
        <v>77.25</v>
      </c>
      <c r="F36" s="224"/>
      <c r="G36" s="247"/>
      <c r="H36" s="247"/>
      <c r="I36" s="247"/>
      <c r="J36" s="247"/>
    </row>
    <row r="37" spans="1:10" s="249" customFormat="1" x14ac:dyDescent="0.25">
      <c r="A37" s="241">
        <v>32</v>
      </c>
      <c r="B37" s="242" t="s">
        <v>89</v>
      </c>
      <c r="C37" s="380">
        <v>1200</v>
      </c>
      <c r="D37" s="380">
        <v>927</v>
      </c>
      <c r="E37" s="243">
        <f t="shared" si="0"/>
        <v>77.25</v>
      </c>
      <c r="F37" s="224"/>
      <c r="G37" s="247"/>
      <c r="H37" s="247"/>
      <c r="I37" s="247"/>
      <c r="J37" s="247"/>
    </row>
    <row r="38" spans="1:10" s="249" customFormat="1" x14ac:dyDescent="0.25">
      <c r="A38" s="197">
        <v>323</v>
      </c>
      <c r="B38" s="246" t="s">
        <v>117</v>
      </c>
      <c r="C38" s="379">
        <v>1200</v>
      </c>
      <c r="D38" s="379">
        <v>927</v>
      </c>
      <c r="E38" s="243">
        <f t="shared" ref="E38" si="4">SUM(D38/C38*100)</f>
        <v>77.25</v>
      </c>
      <c r="F38" s="224"/>
      <c r="G38" s="247"/>
      <c r="H38" s="247"/>
      <c r="I38" s="247"/>
      <c r="J38" s="247"/>
    </row>
    <row r="39" spans="1:10" s="249" customFormat="1" x14ac:dyDescent="0.25">
      <c r="A39" s="201" t="s">
        <v>120</v>
      </c>
      <c r="B39" s="250" t="s">
        <v>121</v>
      </c>
      <c r="C39" s="379">
        <v>1200</v>
      </c>
      <c r="D39" s="379">
        <v>927</v>
      </c>
      <c r="E39" s="287">
        <f t="shared" si="0"/>
        <v>77.25</v>
      </c>
      <c r="F39" s="224"/>
      <c r="G39" s="247"/>
      <c r="H39" s="247"/>
      <c r="I39" s="247"/>
      <c r="J39" s="247"/>
    </row>
    <row r="40" spans="1:10" s="249" customFormat="1" x14ac:dyDescent="0.25">
      <c r="A40" s="320">
        <v>41</v>
      </c>
      <c r="B40" s="298" t="s">
        <v>199</v>
      </c>
      <c r="C40" s="381">
        <v>911089</v>
      </c>
      <c r="D40" s="369">
        <v>891020</v>
      </c>
      <c r="E40" s="243">
        <f t="shared" si="0"/>
        <v>97.797251421101564</v>
      </c>
      <c r="F40" s="224"/>
      <c r="G40" s="247"/>
      <c r="H40" s="247"/>
      <c r="I40" s="247"/>
      <c r="J40" s="247"/>
    </row>
    <row r="41" spans="1:10" s="249" customFormat="1" x14ac:dyDescent="0.25">
      <c r="A41" s="236">
        <v>3</v>
      </c>
      <c r="B41" s="237" t="s">
        <v>81</v>
      </c>
      <c r="C41" s="382">
        <v>900291</v>
      </c>
      <c r="D41" s="373">
        <v>880530</v>
      </c>
      <c r="E41" s="26">
        <f>(D41/C41)*100</f>
        <v>97.80504303608501</v>
      </c>
      <c r="F41" s="224"/>
      <c r="G41" s="247"/>
      <c r="H41" s="247"/>
      <c r="I41" s="247"/>
      <c r="J41" s="247"/>
    </row>
    <row r="42" spans="1:10" s="17" customFormat="1" ht="15.75" customHeight="1" x14ac:dyDescent="0.25">
      <c r="A42" s="241">
        <v>31</v>
      </c>
      <c r="B42" s="242" t="s">
        <v>82</v>
      </c>
      <c r="C42" s="321">
        <v>607841</v>
      </c>
      <c r="D42" s="321">
        <v>607841</v>
      </c>
      <c r="E42" s="253">
        <f>(D42/C42)*100</f>
        <v>100</v>
      </c>
      <c r="F42" s="224"/>
      <c r="G42" s="224"/>
    </row>
    <row r="43" spans="1:10" s="17" customFormat="1" ht="15.75" customHeight="1" x14ac:dyDescent="0.25">
      <c r="A43" s="241">
        <v>311</v>
      </c>
      <c r="B43" s="242" t="s">
        <v>83</v>
      </c>
      <c r="C43" s="321">
        <v>510000</v>
      </c>
      <c r="D43" s="321">
        <v>510000</v>
      </c>
      <c r="E43" s="253">
        <f t="shared" ref="E43:E48" si="5">(D43/C43)*100</f>
        <v>100</v>
      </c>
      <c r="F43" s="224"/>
      <c r="G43" s="224"/>
    </row>
    <row r="44" spans="1:10" s="17" customFormat="1" ht="15.75" customHeight="1" x14ac:dyDescent="0.25">
      <c r="A44" s="294">
        <v>3111</v>
      </c>
      <c r="B44" s="295" t="s">
        <v>84</v>
      </c>
      <c r="C44" s="375">
        <v>510000</v>
      </c>
      <c r="D44" s="375">
        <v>510000</v>
      </c>
      <c r="E44" s="253">
        <f t="shared" si="5"/>
        <v>100</v>
      </c>
      <c r="F44" s="224"/>
      <c r="G44" s="224"/>
    </row>
    <row r="45" spans="1:10" s="249" customFormat="1" ht="15.75" customHeight="1" x14ac:dyDescent="0.25">
      <c r="A45" s="197">
        <v>312</v>
      </c>
      <c r="B45" s="246" t="s">
        <v>106</v>
      </c>
      <c r="C45" s="374">
        <v>33200</v>
      </c>
      <c r="D45" s="374">
        <v>33200</v>
      </c>
      <c r="E45" s="253">
        <f t="shared" si="5"/>
        <v>100</v>
      </c>
      <c r="F45" s="224"/>
      <c r="G45" s="247"/>
    </row>
    <row r="46" spans="1:10" x14ac:dyDescent="0.25">
      <c r="A46" s="201" t="s">
        <v>107</v>
      </c>
      <c r="B46" s="250" t="s">
        <v>106</v>
      </c>
      <c r="C46" s="375">
        <v>33200</v>
      </c>
      <c r="D46" s="375">
        <v>33200</v>
      </c>
      <c r="E46" s="296">
        <f t="shared" si="5"/>
        <v>100</v>
      </c>
      <c r="F46" s="224"/>
      <c r="G46" s="251"/>
      <c r="H46" s="251"/>
      <c r="I46" s="251"/>
      <c r="J46" s="251"/>
    </row>
    <row r="47" spans="1:10" x14ac:dyDescent="0.25">
      <c r="A47" s="297">
        <v>313</v>
      </c>
      <c r="B47" s="298" t="s">
        <v>85</v>
      </c>
      <c r="C47" s="374">
        <v>64641</v>
      </c>
      <c r="D47" s="374">
        <v>64641</v>
      </c>
      <c r="E47" s="285">
        <f t="shared" si="5"/>
        <v>100</v>
      </c>
      <c r="F47" s="224"/>
      <c r="G47" s="251"/>
      <c r="H47" s="251"/>
      <c r="I47" s="251"/>
      <c r="J47" s="251"/>
    </row>
    <row r="48" spans="1:10" x14ac:dyDescent="0.25">
      <c r="A48" s="201">
        <v>3132</v>
      </c>
      <c r="B48" s="250" t="s">
        <v>86</v>
      </c>
      <c r="C48" s="375">
        <v>64641</v>
      </c>
      <c r="D48" s="375">
        <v>64641</v>
      </c>
      <c r="E48" s="296">
        <f t="shared" si="5"/>
        <v>100</v>
      </c>
      <c r="F48" s="224"/>
      <c r="G48" s="251"/>
      <c r="H48" s="251"/>
      <c r="I48" s="251"/>
      <c r="J48" s="251"/>
    </row>
    <row r="49" spans="1:10" s="17" customFormat="1" ht="15.75" customHeight="1" x14ac:dyDescent="0.25">
      <c r="A49" s="241">
        <v>32</v>
      </c>
      <c r="B49" s="242" t="s">
        <v>89</v>
      </c>
      <c r="C49" s="321">
        <v>291350</v>
      </c>
      <c r="D49" s="321">
        <v>271651</v>
      </c>
      <c r="E49" s="253">
        <f>(D49/C49)*100</f>
        <v>93.238716320576629</v>
      </c>
      <c r="F49" s="224"/>
      <c r="G49" s="224"/>
    </row>
    <row r="50" spans="1:10" s="249" customFormat="1" ht="15.75" customHeight="1" x14ac:dyDescent="0.25">
      <c r="A50" s="197">
        <v>321</v>
      </c>
      <c r="B50" s="246" t="s">
        <v>108</v>
      </c>
      <c r="C50" s="374">
        <v>19550</v>
      </c>
      <c r="D50" s="374">
        <v>18978</v>
      </c>
      <c r="E50" s="253">
        <f t="shared" ref="E50:E88" si="6">(D50/C50)*100</f>
        <v>97.074168797953959</v>
      </c>
      <c r="F50" s="224"/>
      <c r="G50" s="247"/>
    </row>
    <row r="51" spans="1:10" x14ac:dyDescent="0.25">
      <c r="A51" s="201" t="s">
        <v>109</v>
      </c>
      <c r="B51" s="250" t="s">
        <v>110</v>
      </c>
      <c r="C51" s="375">
        <v>700</v>
      </c>
      <c r="D51" s="375">
        <v>517</v>
      </c>
      <c r="E51" s="296">
        <f t="shared" si="6"/>
        <v>73.857142857142861</v>
      </c>
      <c r="F51" s="224"/>
      <c r="G51" s="251"/>
      <c r="H51" s="251"/>
      <c r="I51" s="251"/>
      <c r="J51" s="251"/>
    </row>
    <row r="52" spans="1:10" ht="31.5" x14ac:dyDescent="0.25">
      <c r="A52" s="201" t="s">
        <v>111</v>
      </c>
      <c r="B52" s="250" t="s">
        <v>112</v>
      </c>
      <c r="C52" s="375">
        <v>17850</v>
      </c>
      <c r="D52" s="375">
        <v>17495</v>
      </c>
      <c r="E52" s="296">
        <f t="shared" si="6"/>
        <v>98.011204481792717</v>
      </c>
      <c r="F52" s="224"/>
      <c r="G52" s="251"/>
      <c r="H52" s="251"/>
      <c r="I52" s="251"/>
      <c r="J52" s="251"/>
    </row>
    <row r="53" spans="1:10" x14ac:dyDescent="0.25">
      <c r="A53" s="201">
        <v>3213</v>
      </c>
      <c r="B53" s="250" t="s">
        <v>114</v>
      </c>
      <c r="C53" s="375">
        <v>1000</v>
      </c>
      <c r="D53" s="375">
        <v>966</v>
      </c>
      <c r="E53" s="296">
        <f t="shared" si="6"/>
        <v>96.6</v>
      </c>
      <c r="F53" s="224"/>
      <c r="G53" s="251"/>
      <c r="H53" s="251"/>
      <c r="I53" s="251"/>
      <c r="J53" s="251"/>
    </row>
    <row r="54" spans="1:10" s="249" customFormat="1" ht="15.75" customHeight="1" x14ac:dyDescent="0.25">
      <c r="A54" s="197">
        <v>322</v>
      </c>
      <c r="B54" s="246" t="s">
        <v>91</v>
      </c>
      <c r="C54" s="374">
        <v>214100</v>
      </c>
      <c r="D54" s="374">
        <v>199789</v>
      </c>
      <c r="E54" s="285">
        <f t="shared" si="6"/>
        <v>93.315740308267166</v>
      </c>
      <c r="F54" s="224"/>
      <c r="G54" s="247"/>
    </row>
    <row r="55" spans="1:10" x14ac:dyDescent="0.25">
      <c r="A55" s="201" t="s">
        <v>98</v>
      </c>
      <c r="B55" s="250" t="s">
        <v>99</v>
      </c>
      <c r="C55" s="375">
        <v>28000</v>
      </c>
      <c r="D55" s="375">
        <v>25518</v>
      </c>
      <c r="E55" s="296">
        <f t="shared" si="6"/>
        <v>91.135714285714286</v>
      </c>
      <c r="F55" s="224"/>
      <c r="G55" s="251"/>
      <c r="H55" s="251"/>
      <c r="I55" s="251"/>
      <c r="J55" s="251"/>
    </row>
    <row r="56" spans="1:10" x14ac:dyDescent="0.25">
      <c r="A56" s="201">
        <v>3222</v>
      </c>
      <c r="B56" s="250" t="s">
        <v>115</v>
      </c>
      <c r="C56" s="375">
        <v>127000</v>
      </c>
      <c r="D56" s="375">
        <v>123280</v>
      </c>
      <c r="E56" s="296">
        <f t="shared" si="6"/>
        <v>97.070866141732282</v>
      </c>
      <c r="F56" s="224"/>
      <c r="G56" s="251"/>
      <c r="H56" s="251"/>
      <c r="I56" s="251"/>
      <c r="J56" s="251"/>
    </row>
    <row r="57" spans="1:10" x14ac:dyDescent="0.25">
      <c r="A57" s="201" t="s">
        <v>100</v>
      </c>
      <c r="B57" s="250" t="s">
        <v>101</v>
      </c>
      <c r="C57" s="375">
        <v>52000</v>
      </c>
      <c r="D57" s="375">
        <v>46540</v>
      </c>
      <c r="E57" s="296">
        <f t="shared" si="6"/>
        <v>89.5</v>
      </c>
      <c r="F57" s="224"/>
      <c r="G57" s="251"/>
      <c r="H57" s="251"/>
      <c r="I57" s="251"/>
      <c r="J57" s="251"/>
    </row>
    <row r="58" spans="1:10" ht="31.5" x14ac:dyDescent="0.25">
      <c r="A58" s="201" t="s">
        <v>102</v>
      </c>
      <c r="B58" s="250" t="s">
        <v>103</v>
      </c>
      <c r="C58" s="375">
        <v>1800</v>
      </c>
      <c r="D58" s="375">
        <v>1530</v>
      </c>
      <c r="E58" s="296">
        <f t="shared" si="6"/>
        <v>85</v>
      </c>
      <c r="F58" s="224"/>
      <c r="G58" s="251"/>
      <c r="H58" s="251"/>
      <c r="I58" s="251"/>
      <c r="J58" s="251"/>
    </row>
    <row r="59" spans="1:10" x14ac:dyDescent="0.25">
      <c r="A59" s="201">
        <v>3225</v>
      </c>
      <c r="B59" s="250" t="s">
        <v>93</v>
      </c>
      <c r="C59" s="375">
        <v>3000</v>
      </c>
      <c r="D59" s="375">
        <v>2152</v>
      </c>
      <c r="E59" s="296">
        <f t="shared" si="6"/>
        <v>71.733333333333334</v>
      </c>
      <c r="F59" s="224"/>
      <c r="G59" s="251"/>
      <c r="H59" s="251"/>
      <c r="I59" s="251"/>
      <c r="J59" s="251"/>
    </row>
    <row r="60" spans="1:10" x14ac:dyDescent="0.25">
      <c r="A60" s="201">
        <v>3227</v>
      </c>
      <c r="B60" s="250" t="s">
        <v>228</v>
      </c>
      <c r="C60" s="375">
        <v>2300</v>
      </c>
      <c r="D60" s="375">
        <v>770</v>
      </c>
      <c r="E60" s="296">
        <f t="shared" si="6"/>
        <v>33.478260869565219</v>
      </c>
      <c r="F60" s="224"/>
      <c r="G60" s="251"/>
      <c r="H60" s="251"/>
      <c r="I60" s="251"/>
      <c r="J60" s="251"/>
    </row>
    <row r="61" spans="1:10" s="249" customFormat="1" ht="15.75" customHeight="1" x14ac:dyDescent="0.25">
      <c r="A61" s="197">
        <v>323</v>
      </c>
      <c r="B61" s="246" t="s">
        <v>117</v>
      </c>
      <c r="C61" s="374">
        <v>49800</v>
      </c>
      <c r="D61" s="374">
        <v>45916</v>
      </c>
      <c r="E61" s="285">
        <f t="shared" si="6"/>
        <v>92.200803212851397</v>
      </c>
      <c r="F61" s="224"/>
      <c r="G61" s="247"/>
    </row>
    <row r="62" spans="1:10" x14ac:dyDescent="0.25">
      <c r="A62" s="201" t="s">
        <v>118</v>
      </c>
      <c r="B62" s="250" t="s">
        <v>119</v>
      </c>
      <c r="C62" s="375">
        <v>5400</v>
      </c>
      <c r="D62" s="375">
        <v>4621</v>
      </c>
      <c r="E62" s="296">
        <f t="shared" si="6"/>
        <v>85.574074074074076</v>
      </c>
      <c r="F62" s="224"/>
      <c r="G62" s="251"/>
      <c r="H62" s="251"/>
      <c r="I62" s="251"/>
      <c r="J62" s="251"/>
    </row>
    <row r="63" spans="1:10" x14ac:dyDescent="0.25">
      <c r="A63" s="201" t="s">
        <v>120</v>
      </c>
      <c r="B63" s="250" t="s">
        <v>121</v>
      </c>
      <c r="C63" s="375">
        <v>10300</v>
      </c>
      <c r="D63" s="375">
        <v>9302</v>
      </c>
      <c r="E63" s="296">
        <f t="shared" si="6"/>
        <v>90.310679611650485</v>
      </c>
      <c r="F63" s="224"/>
      <c r="G63" s="251"/>
      <c r="H63" s="251"/>
      <c r="I63" s="251"/>
      <c r="J63" s="251"/>
    </row>
    <row r="64" spans="1:10" x14ac:dyDescent="0.25">
      <c r="A64" s="201">
        <v>3233</v>
      </c>
      <c r="B64" s="250" t="s">
        <v>122</v>
      </c>
      <c r="C64" s="375">
        <v>600</v>
      </c>
      <c r="D64" s="375">
        <v>376</v>
      </c>
      <c r="E64" s="296">
        <f t="shared" si="6"/>
        <v>62.666666666666671</v>
      </c>
      <c r="F64" s="224"/>
      <c r="G64" s="251"/>
      <c r="H64" s="251"/>
      <c r="I64" s="251"/>
      <c r="J64" s="251"/>
    </row>
    <row r="65" spans="1:10" x14ac:dyDescent="0.25">
      <c r="A65" s="201" t="s">
        <v>123</v>
      </c>
      <c r="B65" s="250" t="s">
        <v>124</v>
      </c>
      <c r="C65" s="375">
        <v>18700</v>
      </c>
      <c r="D65" s="375">
        <v>18380</v>
      </c>
      <c r="E65" s="296">
        <f t="shared" si="6"/>
        <v>98.288770053475943</v>
      </c>
      <c r="F65" s="224"/>
      <c r="G65" s="251"/>
      <c r="H65" s="251"/>
      <c r="I65" s="251"/>
      <c r="J65" s="251"/>
    </row>
    <row r="66" spans="1:10" x14ac:dyDescent="0.25">
      <c r="A66" s="201">
        <v>3236</v>
      </c>
      <c r="B66" s="250" t="s">
        <v>229</v>
      </c>
      <c r="C66" s="375">
        <v>1700</v>
      </c>
      <c r="D66" s="375">
        <v>1365</v>
      </c>
      <c r="E66" s="296">
        <f t="shared" si="6"/>
        <v>80.294117647058826</v>
      </c>
      <c r="F66" s="224"/>
      <c r="G66" s="251"/>
      <c r="H66" s="251"/>
      <c r="I66" s="251"/>
      <c r="J66" s="251"/>
    </row>
    <row r="67" spans="1:10" x14ac:dyDescent="0.25">
      <c r="A67" s="201">
        <v>3237</v>
      </c>
      <c r="B67" s="250" t="s">
        <v>230</v>
      </c>
      <c r="C67" s="375">
        <v>1000</v>
      </c>
      <c r="D67" s="375">
        <v>543</v>
      </c>
      <c r="E67" s="296">
        <f t="shared" si="6"/>
        <v>54.300000000000004</v>
      </c>
      <c r="F67" s="224"/>
      <c r="G67" s="251"/>
      <c r="H67" s="251"/>
      <c r="I67" s="251"/>
      <c r="J67" s="251"/>
    </row>
    <row r="68" spans="1:10" x14ac:dyDescent="0.25">
      <c r="A68" s="201" t="s">
        <v>127</v>
      </c>
      <c r="B68" s="250" t="s">
        <v>128</v>
      </c>
      <c r="C68" s="375">
        <v>7600</v>
      </c>
      <c r="D68" s="375">
        <v>6817</v>
      </c>
      <c r="E68" s="296">
        <f t="shared" si="6"/>
        <v>89.69736842105263</v>
      </c>
      <c r="F68" s="224"/>
      <c r="G68" s="251"/>
      <c r="H68" s="251"/>
      <c r="I68" s="251"/>
      <c r="J68" s="251"/>
    </row>
    <row r="69" spans="1:10" x14ac:dyDescent="0.25">
      <c r="A69" s="201" t="s">
        <v>129</v>
      </c>
      <c r="B69" s="250" t="s">
        <v>130</v>
      </c>
      <c r="C69" s="375">
        <v>4500</v>
      </c>
      <c r="D69" s="375">
        <v>4513</v>
      </c>
      <c r="E69" s="296">
        <f t="shared" si="6"/>
        <v>100.28888888888889</v>
      </c>
      <c r="F69" s="224"/>
      <c r="G69" s="251"/>
      <c r="H69" s="251"/>
      <c r="I69" s="251"/>
      <c r="J69" s="251"/>
    </row>
    <row r="70" spans="1:10" s="249" customFormat="1" ht="15.75" customHeight="1" x14ac:dyDescent="0.25">
      <c r="A70" s="197">
        <v>329</v>
      </c>
      <c r="B70" s="246" t="s">
        <v>95</v>
      </c>
      <c r="C70" s="374">
        <v>7900</v>
      </c>
      <c r="D70" s="374">
        <v>6968</v>
      </c>
      <c r="E70" s="285">
        <f t="shared" si="6"/>
        <v>88.202531645569621</v>
      </c>
      <c r="F70" s="224"/>
      <c r="G70" s="247"/>
    </row>
    <row r="71" spans="1:10" x14ac:dyDescent="0.25">
      <c r="A71" s="201">
        <v>3292</v>
      </c>
      <c r="B71" s="250" t="s">
        <v>131</v>
      </c>
      <c r="C71" s="375">
        <v>4600</v>
      </c>
      <c r="D71" s="375">
        <v>4502</v>
      </c>
      <c r="E71" s="296">
        <f t="shared" si="6"/>
        <v>97.869565217391312</v>
      </c>
      <c r="F71" s="224"/>
      <c r="G71" s="251"/>
      <c r="H71" s="251"/>
      <c r="I71" s="251"/>
      <c r="J71" s="251"/>
    </row>
    <row r="72" spans="1:10" x14ac:dyDescent="0.25">
      <c r="A72" s="201" t="s">
        <v>132</v>
      </c>
      <c r="B72" s="250" t="s">
        <v>133</v>
      </c>
      <c r="C72" s="375">
        <v>1300</v>
      </c>
      <c r="D72" s="375">
        <v>932</v>
      </c>
      <c r="E72" s="296">
        <f t="shared" si="6"/>
        <v>71.692307692307693</v>
      </c>
      <c r="F72" s="224"/>
      <c r="G72" s="251"/>
      <c r="H72" s="251"/>
      <c r="I72" s="251"/>
      <c r="J72" s="251"/>
    </row>
    <row r="73" spans="1:10" x14ac:dyDescent="0.25">
      <c r="A73" s="201">
        <v>3295</v>
      </c>
      <c r="B73" s="250" t="s">
        <v>134</v>
      </c>
      <c r="C73" s="375">
        <v>300</v>
      </c>
      <c r="D73" s="375">
        <v>6</v>
      </c>
      <c r="E73" s="296">
        <f t="shared" si="6"/>
        <v>2</v>
      </c>
      <c r="F73" s="224"/>
      <c r="G73" s="251"/>
      <c r="H73" s="251"/>
      <c r="I73" s="251"/>
      <c r="J73" s="251"/>
    </row>
    <row r="74" spans="1:10" x14ac:dyDescent="0.25">
      <c r="A74" s="201">
        <v>3296</v>
      </c>
      <c r="B74" s="250" t="s">
        <v>135</v>
      </c>
      <c r="C74" s="375">
        <v>1500</v>
      </c>
      <c r="D74" s="375">
        <v>1442</v>
      </c>
      <c r="E74" s="296">
        <f t="shared" si="6"/>
        <v>96.13333333333334</v>
      </c>
      <c r="F74" s="224"/>
      <c r="G74" s="251"/>
      <c r="H74" s="251"/>
      <c r="I74" s="251"/>
      <c r="J74" s="251"/>
    </row>
    <row r="75" spans="1:10" x14ac:dyDescent="0.25">
      <c r="A75" s="201" t="s">
        <v>136</v>
      </c>
      <c r="B75" s="250" t="s">
        <v>95</v>
      </c>
      <c r="C75" s="375">
        <v>200</v>
      </c>
      <c r="D75" s="375">
        <v>87</v>
      </c>
      <c r="E75" s="296">
        <f t="shared" si="6"/>
        <v>43.5</v>
      </c>
      <c r="F75" s="224"/>
      <c r="G75" s="251"/>
      <c r="H75" s="251"/>
      <c r="I75" s="251"/>
      <c r="J75" s="251"/>
    </row>
    <row r="76" spans="1:10" s="17" customFormat="1" ht="15.75" customHeight="1" x14ac:dyDescent="0.25">
      <c r="A76" s="241">
        <v>34</v>
      </c>
      <c r="B76" s="242" t="s">
        <v>137</v>
      </c>
      <c r="C76" s="321">
        <v>1100</v>
      </c>
      <c r="D76" s="321">
        <v>1037</v>
      </c>
      <c r="E76" s="285">
        <f t="shared" si="6"/>
        <v>94.27272727272728</v>
      </c>
      <c r="F76" s="224"/>
      <c r="G76" s="224"/>
    </row>
    <row r="77" spans="1:10" s="249" customFormat="1" ht="15.75" customHeight="1" x14ac:dyDescent="0.25">
      <c r="A77" s="197">
        <v>343</v>
      </c>
      <c r="B77" s="246" t="s">
        <v>138</v>
      </c>
      <c r="C77" s="321">
        <v>1100</v>
      </c>
      <c r="D77" s="321">
        <v>1037</v>
      </c>
      <c r="E77" s="296">
        <f t="shared" si="6"/>
        <v>94.27272727272728</v>
      </c>
      <c r="F77" s="224"/>
      <c r="G77" s="247"/>
    </row>
    <row r="78" spans="1:10" x14ac:dyDescent="0.25">
      <c r="A78" s="201" t="s">
        <v>139</v>
      </c>
      <c r="B78" s="250" t="s">
        <v>140</v>
      </c>
      <c r="C78" s="375">
        <v>1000</v>
      </c>
      <c r="D78" s="375">
        <v>1000</v>
      </c>
      <c r="E78" s="296">
        <f t="shared" si="6"/>
        <v>100</v>
      </c>
      <c r="F78" s="224"/>
      <c r="G78" s="251"/>
      <c r="H78" s="251"/>
      <c r="I78" s="251"/>
      <c r="J78" s="251"/>
    </row>
    <row r="79" spans="1:10" x14ac:dyDescent="0.25">
      <c r="A79" s="201">
        <v>3433</v>
      </c>
      <c r="B79" s="250" t="s">
        <v>141</v>
      </c>
      <c r="C79" s="375">
        <v>100</v>
      </c>
      <c r="D79" s="375">
        <v>37</v>
      </c>
      <c r="E79" s="296">
        <f t="shared" si="6"/>
        <v>37</v>
      </c>
      <c r="F79" s="224"/>
      <c r="G79" s="251"/>
      <c r="H79" s="251"/>
      <c r="I79" s="251"/>
      <c r="J79" s="251"/>
    </row>
    <row r="80" spans="1:10" x14ac:dyDescent="0.25">
      <c r="A80" s="292">
        <v>4</v>
      </c>
      <c r="B80" s="293" t="s">
        <v>200</v>
      </c>
      <c r="C80" s="374">
        <v>10798</v>
      </c>
      <c r="D80" s="374">
        <v>10491</v>
      </c>
      <c r="E80" s="285">
        <f t="shared" si="6"/>
        <v>97.156880903871084</v>
      </c>
      <c r="F80" s="224"/>
      <c r="G80" s="251"/>
      <c r="H80" s="251"/>
      <c r="I80" s="251"/>
      <c r="J80" s="251"/>
    </row>
    <row r="81" spans="1:12" x14ac:dyDescent="0.25">
      <c r="A81" s="306" t="s">
        <v>207</v>
      </c>
      <c r="B81" s="307" t="s">
        <v>152</v>
      </c>
      <c r="C81" s="374">
        <v>6450</v>
      </c>
      <c r="D81" s="374">
        <v>6143</v>
      </c>
      <c r="E81" s="285">
        <f t="shared" si="6"/>
        <v>95.240310077519368</v>
      </c>
      <c r="F81" s="224"/>
      <c r="G81" s="251"/>
      <c r="H81" s="251"/>
      <c r="I81" s="251"/>
      <c r="J81" s="251"/>
    </row>
    <row r="82" spans="1:12" x14ac:dyDescent="0.25">
      <c r="A82" s="308" t="s">
        <v>209</v>
      </c>
      <c r="B82" s="305" t="s">
        <v>161</v>
      </c>
      <c r="C82" s="374">
        <v>6200</v>
      </c>
      <c r="D82" s="374">
        <v>6043</v>
      </c>
      <c r="E82" s="285">
        <f t="shared" si="6"/>
        <v>97.467741935483872</v>
      </c>
      <c r="F82" s="224"/>
      <c r="G82" s="251"/>
      <c r="H82" s="251"/>
      <c r="I82" s="251"/>
      <c r="J82" s="251"/>
    </row>
    <row r="83" spans="1:12" x14ac:dyDescent="0.25">
      <c r="A83" s="325" t="s">
        <v>202</v>
      </c>
      <c r="B83" s="326" t="s">
        <v>203</v>
      </c>
      <c r="C83" s="375">
        <v>200</v>
      </c>
      <c r="D83" s="375">
        <v>100</v>
      </c>
      <c r="E83" s="285">
        <f t="shared" si="6"/>
        <v>50</v>
      </c>
      <c r="F83" s="224"/>
      <c r="G83" s="251"/>
      <c r="H83" s="251"/>
      <c r="I83" s="251"/>
      <c r="J83" s="251"/>
    </row>
    <row r="84" spans="1:12" x14ac:dyDescent="0.25">
      <c r="A84" s="290" t="s">
        <v>164</v>
      </c>
      <c r="B84" s="288" t="s">
        <v>165</v>
      </c>
      <c r="C84" s="375">
        <v>6000</v>
      </c>
      <c r="D84" s="375">
        <v>5943</v>
      </c>
      <c r="E84" s="296">
        <f t="shared" si="6"/>
        <v>99.050000000000011</v>
      </c>
      <c r="F84" s="224"/>
      <c r="G84" s="251"/>
      <c r="H84" s="251"/>
      <c r="I84" s="251"/>
      <c r="J84" s="251"/>
    </row>
    <row r="85" spans="1:12" x14ac:dyDescent="0.25">
      <c r="A85" s="324" t="s">
        <v>156</v>
      </c>
      <c r="B85" s="128" t="s">
        <v>239</v>
      </c>
      <c r="C85" s="383">
        <v>250</v>
      </c>
      <c r="D85" s="375">
        <v>100</v>
      </c>
      <c r="E85" s="296">
        <f t="shared" si="6"/>
        <v>40</v>
      </c>
      <c r="F85" s="224"/>
      <c r="G85" s="251"/>
      <c r="H85" s="251"/>
      <c r="I85" s="251"/>
      <c r="J85" s="251"/>
    </row>
    <row r="86" spans="1:12" x14ac:dyDescent="0.25">
      <c r="A86" s="290" t="s">
        <v>158</v>
      </c>
      <c r="B86" s="53" t="s">
        <v>159</v>
      </c>
      <c r="C86" s="383">
        <v>250</v>
      </c>
      <c r="D86" s="375">
        <v>100</v>
      </c>
      <c r="E86" s="296">
        <f t="shared" si="6"/>
        <v>40</v>
      </c>
      <c r="F86" s="224"/>
      <c r="G86" s="251"/>
      <c r="H86" s="251"/>
      <c r="I86" s="251"/>
      <c r="J86" s="251"/>
    </row>
    <row r="87" spans="1:12" x14ac:dyDescent="0.25">
      <c r="A87" s="322">
        <v>451</v>
      </c>
      <c r="B87" s="323" t="s">
        <v>154</v>
      </c>
      <c r="C87" s="374">
        <v>4348</v>
      </c>
      <c r="D87" s="374">
        <v>4348</v>
      </c>
      <c r="E87" s="285">
        <f t="shared" si="6"/>
        <v>100</v>
      </c>
      <c r="F87" s="224"/>
      <c r="G87" s="251"/>
      <c r="H87" s="251"/>
      <c r="I87" s="251"/>
      <c r="J87" s="251"/>
    </row>
    <row r="88" spans="1:12" x14ac:dyDescent="0.25">
      <c r="A88" s="315">
        <v>4511</v>
      </c>
      <c r="B88" s="316" t="s">
        <v>154</v>
      </c>
      <c r="C88" s="375">
        <v>4348</v>
      </c>
      <c r="D88" s="375">
        <v>4348</v>
      </c>
      <c r="E88" s="296">
        <f t="shared" si="6"/>
        <v>100</v>
      </c>
      <c r="F88" s="224"/>
      <c r="G88" s="251"/>
      <c r="H88" s="251"/>
      <c r="I88" s="251"/>
      <c r="J88" s="251"/>
    </row>
    <row r="89" spans="1:12" s="249" customFormat="1" x14ac:dyDescent="0.25">
      <c r="A89" s="254">
        <v>52</v>
      </c>
      <c r="B89" s="254" t="s">
        <v>148</v>
      </c>
      <c r="C89" s="374">
        <v>61399</v>
      </c>
      <c r="D89" s="374">
        <v>54688</v>
      </c>
      <c r="E89" s="238">
        <f>(D89/C89)*100</f>
        <v>89.06985455789183</v>
      </c>
      <c r="F89" s="247"/>
      <c r="G89" s="247"/>
      <c r="H89" s="247"/>
      <c r="I89" s="247"/>
      <c r="J89" s="247"/>
      <c r="K89" s="247"/>
      <c r="L89" s="247"/>
    </row>
    <row r="90" spans="1:12" s="239" customFormat="1" x14ac:dyDescent="0.2">
      <c r="A90" s="255">
        <v>3</v>
      </c>
      <c r="B90" s="246" t="s">
        <v>81</v>
      </c>
      <c r="C90" s="374">
        <v>36461</v>
      </c>
      <c r="D90" s="374">
        <v>34688</v>
      </c>
      <c r="E90" s="238">
        <f>(D90/C90)*100</f>
        <v>95.137269959682953</v>
      </c>
      <c r="H90" s="240"/>
      <c r="I90" s="240"/>
    </row>
    <row r="91" spans="1:12" s="239" customFormat="1" x14ac:dyDescent="0.2">
      <c r="A91" s="241">
        <v>31</v>
      </c>
      <c r="B91" s="242" t="s">
        <v>82</v>
      </c>
      <c r="C91" s="374">
        <v>29380</v>
      </c>
      <c r="D91" s="374">
        <v>27637</v>
      </c>
      <c r="E91" s="238">
        <f t="shared" ref="E91:E120" si="7">(D91/C91)*100</f>
        <v>94.067392784206945</v>
      </c>
      <c r="H91" s="240"/>
      <c r="I91" s="240"/>
    </row>
    <row r="92" spans="1:12" s="239" customFormat="1" x14ac:dyDescent="0.2">
      <c r="A92" s="241">
        <v>311</v>
      </c>
      <c r="B92" s="242" t="s">
        <v>83</v>
      </c>
      <c r="C92" s="374">
        <v>25219</v>
      </c>
      <c r="D92" s="374">
        <v>23712</v>
      </c>
      <c r="E92" s="238">
        <f t="shared" si="7"/>
        <v>94.024346722709069</v>
      </c>
      <c r="H92" s="240"/>
      <c r="I92" s="240"/>
    </row>
    <row r="93" spans="1:12" s="239" customFormat="1" x14ac:dyDescent="0.2">
      <c r="A93" s="294">
        <v>3111</v>
      </c>
      <c r="B93" s="295" t="s">
        <v>84</v>
      </c>
      <c r="C93" s="375">
        <v>25219</v>
      </c>
      <c r="D93" s="375">
        <v>23712</v>
      </c>
      <c r="E93" s="238">
        <f t="shared" si="7"/>
        <v>94.024346722709069</v>
      </c>
      <c r="H93" s="240"/>
      <c r="I93" s="240"/>
    </row>
    <row r="94" spans="1:12" s="239" customFormat="1" x14ac:dyDescent="0.2">
      <c r="A94" s="297">
        <v>313</v>
      </c>
      <c r="B94" s="298" t="s">
        <v>85</v>
      </c>
      <c r="C94" s="374">
        <v>4161</v>
      </c>
      <c r="D94" s="374">
        <v>3961</v>
      </c>
      <c r="E94" s="238">
        <f t="shared" si="7"/>
        <v>95.193463109829366</v>
      </c>
      <c r="H94" s="240"/>
      <c r="I94" s="240"/>
    </row>
    <row r="95" spans="1:12" s="239" customFormat="1" x14ac:dyDescent="0.2">
      <c r="A95" s="201">
        <v>3132</v>
      </c>
      <c r="B95" s="250" t="s">
        <v>86</v>
      </c>
      <c r="C95" s="375">
        <v>4161</v>
      </c>
      <c r="D95" s="374">
        <v>3961</v>
      </c>
      <c r="E95" s="238">
        <f t="shared" si="7"/>
        <v>95.193463109829366</v>
      </c>
      <c r="H95" s="240"/>
      <c r="I95" s="240"/>
    </row>
    <row r="96" spans="1:12" s="17" customFormat="1" ht="14.25" customHeight="1" x14ac:dyDescent="0.25">
      <c r="A96" s="241">
        <v>32</v>
      </c>
      <c r="B96" s="242" t="s">
        <v>89</v>
      </c>
      <c r="C96" s="321">
        <v>7081</v>
      </c>
      <c r="D96" s="374">
        <v>7015</v>
      </c>
      <c r="E96" s="238">
        <f t="shared" si="7"/>
        <v>99.067928258720514</v>
      </c>
      <c r="F96" s="224"/>
      <c r="G96" s="224"/>
      <c r="H96" s="244" t="e">
        <f>SUM(#REF!)</f>
        <v>#REF!</v>
      </c>
      <c r="I96" s="245" t="e">
        <f>SUM(#REF!)</f>
        <v>#REF!</v>
      </c>
      <c r="J96" s="17">
        <f>SUM(C96:G96)</f>
        <v>14195.067928258721</v>
      </c>
    </row>
    <row r="97" spans="1:9" s="17" customFormat="1" ht="14.25" customHeight="1" x14ac:dyDescent="0.25">
      <c r="A97" s="197">
        <v>321</v>
      </c>
      <c r="B97" s="246" t="s">
        <v>108</v>
      </c>
      <c r="C97" s="321">
        <v>601</v>
      </c>
      <c r="D97" s="374">
        <v>535</v>
      </c>
      <c r="E97" s="238">
        <f t="shared" si="7"/>
        <v>89.018302828618971</v>
      </c>
      <c r="F97" s="224"/>
      <c r="G97" s="224"/>
      <c r="H97" s="327"/>
      <c r="I97" s="327"/>
    </row>
    <row r="98" spans="1:9" s="17" customFormat="1" ht="31.5" x14ac:dyDescent="0.25">
      <c r="A98" s="201" t="s">
        <v>111</v>
      </c>
      <c r="B98" s="250" t="s">
        <v>112</v>
      </c>
      <c r="C98" s="384">
        <v>601</v>
      </c>
      <c r="D98" s="384">
        <v>535</v>
      </c>
      <c r="E98" s="317">
        <f t="shared" si="7"/>
        <v>89.018302828618971</v>
      </c>
      <c r="F98" s="224"/>
      <c r="G98" s="224"/>
      <c r="H98" s="327"/>
      <c r="I98" s="327"/>
    </row>
    <row r="99" spans="1:9" s="249" customFormat="1" ht="14.25" customHeight="1" x14ac:dyDescent="0.25">
      <c r="A99" s="197">
        <v>322</v>
      </c>
      <c r="B99" s="246" t="s">
        <v>91</v>
      </c>
      <c r="C99" s="374">
        <v>6480</v>
      </c>
      <c r="D99" s="374">
        <v>6480</v>
      </c>
      <c r="E99" s="238">
        <f t="shared" si="7"/>
        <v>100</v>
      </c>
      <c r="F99" s="247"/>
      <c r="G99" s="247"/>
      <c r="H99" s="248"/>
      <c r="I99" s="248"/>
    </row>
    <row r="100" spans="1:9" ht="14.25" customHeight="1" x14ac:dyDescent="0.25">
      <c r="A100" s="201">
        <v>3223</v>
      </c>
      <c r="B100" s="250" t="s">
        <v>101</v>
      </c>
      <c r="C100" s="375">
        <v>6480</v>
      </c>
      <c r="D100" s="375">
        <v>6480</v>
      </c>
      <c r="E100" s="238">
        <f t="shared" si="7"/>
        <v>100</v>
      </c>
      <c r="F100" s="251"/>
      <c r="G100" s="251"/>
      <c r="H100" s="252"/>
      <c r="I100" s="252"/>
    </row>
    <row r="101" spans="1:9" ht="14.25" customHeight="1" x14ac:dyDescent="0.25">
      <c r="A101" s="292">
        <v>4</v>
      </c>
      <c r="B101" s="293" t="s">
        <v>200</v>
      </c>
      <c r="C101" s="374">
        <v>24938</v>
      </c>
      <c r="D101" s="374">
        <v>24938</v>
      </c>
      <c r="E101" s="285">
        <f t="shared" si="7"/>
        <v>100</v>
      </c>
      <c r="F101" s="251"/>
      <c r="G101" s="251"/>
      <c r="H101" s="252"/>
      <c r="I101" s="252"/>
    </row>
    <row r="102" spans="1:9" ht="14.25" customHeight="1" x14ac:dyDescent="0.25">
      <c r="A102" s="376" t="s">
        <v>207</v>
      </c>
      <c r="B102" s="377" t="s">
        <v>152</v>
      </c>
      <c r="C102" s="321">
        <v>24938</v>
      </c>
      <c r="D102" s="321">
        <v>24938</v>
      </c>
      <c r="E102" s="317">
        <f t="shared" si="7"/>
        <v>100</v>
      </c>
      <c r="F102" s="251"/>
      <c r="G102" s="251"/>
      <c r="H102" s="252"/>
      <c r="I102" s="252"/>
    </row>
    <row r="103" spans="1:9" ht="14.25" customHeight="1" x14ac:dyDescent="0.25">
      <c r="A103" s="308" t="s">
        <v>209</v>
      </c>
      <c r="B103" s="305" t="s">
        <v>161</v>
      </c>
      <c r="C103" s="374">
        <v>24938</v>
      </c>
      <c r="D103" s="374">
        <v>24938</v>
      </c>
      <c r="E103" s="285">
        <f t="shared" si="7"/>
        <v>100</v>
      </c>
      <c r="F103" s="251"/>
      <c r="G103" s="251"/>
      <c r="H103" s="252"/>
      <c r="I103" s="252"/>
    </row>
    <row r="104" spans="1:9" ht="14.25" customHeight="1" x14ac:dyDescent="0.25">
      <c r="A104" s="290" t="s">
        <v>164</v>
      </c>
      <c r="B104" s="288" t="s">
        <v>165</v>
      </c>
      <c r="C104" s="375">
        <v>24938</v>
      </c>
      <c r="D104" s="375">
        <v>24938</v>
      </c>
      <c r="E104" s="238">
        <f t="shared" si="7"/>
        <v>100</v>
      </c>
      <c r="F104" s="251"/>
      <c r="G104" s="251"/>
      <c r="H104" s="252"/>
      <c r="I104" s="252"/>
    </row>
    <row r="105" spans="1:9" ht="14.25" customHeight="1" x14ac:dyDescent="0.25">
      <c r="A105" s="299">
        <v>61</v>
      </c>
      <c r="B105" s="298" t="s">
        <v>149</v>
      </c>
      <c r="C105" s="374">
        <v>11700</v>
      </c>
      <c r="D105" s="374">
        <v>10121</v>
      </c>
      <c r="E105" s="238">
        <f t="shared" si="7"/>
        <v>86.504273504273499</v>
      </c>
      <c r="F105" s="251"/>
      <c r="G105" s="251"/>
      <c r="H105" s="252"/>
      <c r="I105" s="252"/>
    </row>
    <row r="106" spans="1:9" ht="14.25" customHeight="1" x14ac:dyDescent="0.25">
      <c r="A106" s="300">
        <v>3</v>
      </c>
      <c r="B106" s="298" t="s">
        <v>81</v>
      </c>
      <c r="C106" s="374">
        <v>11700</v>
      </c>
      <c r="D106" s="374">
        <v>10121</v>
      </c>
      <c r="E106" s="238">
        <f t="shared" si="7"/>
        <v>86.504273504273499</v>
      </c>
      <c r="F106" s="251"/>
      <c r="G106" s="251"/>
      <c r="H106" s="252"/>
      <c r="I106" s="252"/>
    </row>
    <row r="107" spans="1:9" ht="14.25" customHeight="1" x14ac:dyDescent="0.25">
      <c r="A107" s="297">
        <v>32</v>
      </c>
      <c r="B107" s="298" t="s">
        <v>89</v>
      </c>
      <c r="C107" s="374">
        <v>11700</v>
      </c>
      <c r="D107" s="374">
        <v>10121</v>
      </c>
      <c r="E107" s="238">
        <f t="shared" si="7"/>
        <v>86.504273504273499</v>
      </c>
      <c r="F107" s="251"/>
      <c r="G107" s="251"/>
      <c r="H107" s="252"/>
      <c r="I107" s="252"/>
    </row>
    <row r="108" spans="1:9" ht="14.25" customHeight="1" x14ac:dyDescent="0.25">
      <c r="A108" s="197">
        <v>322</v>
      </c>
      <c r="B108" s="246" t="s">
        <v>91</v>
      </c>
      <c r="C108" s="374">
        <v>11400</v>
      </c>
      <c r="D108" s="374">
        <v>9991</v>
      </c>
      <c r="E108" s="238">
        <f t="shared" si="7"/>
        <v>87.640350877192986</v>
      </c>
      <c r="F108" s="251"/>
      <c r="G108" s="251"/>
      <c r="H108" s="252"/>
      <c r="I108" s="252"/>
    </row>
    <row r="109" spans="1:9" ht="14.25" customHeight="1" x14ac:dyDescent="0.25">
      <c r="A109" s="201" t="s">
        <v>98</v>
      </c>
      <c r="B109" s="250" t="s">
        <v>99</v>
      </c>
      <c r="C109" s="375">
        <v>3000</v>
      </c>
      <c r="D109" s="375">
        <v>2656</v>
      </c>
      <c r="E109" s="296">
        <f t="shared" si="7"/>
        <v>88.533333333333331</v>
      </c>
      <c r="F109" s="251"/>
      <c r="G109" s="251"/>
      <c r="H109" s="252"/>
      <c r="I109" s="252"/>
    </row>
    <row r="110" spans="1:9" ht="14.25" customHeight="1" x14ac:dyDescent="0.25">
      <c r="A110" s="201">
        <v>3222</v>
      </c>
      <c r="B110" s="250" t="s">
        <v>115</v>
      </c>
      <c r="C110" s="375">
        <v>8000</v>
      </c>
      <c r="D110" s="375">
        <v>6978</v>
      </c>
      <c r="E110" s="238">
        <f t="shared" si="7"/>
        <v>87.224999999999994</v>
      </c>
      <c r="F110" s="251"/>
      <c r="G110" s="251"/>
      <c r="H110" s="252"/>
      <c r="I110" s="252"/>
    </row>
    <row r="111" spans="1:9" ht="31.5" x14ac:dyDescent="0.25">
      <c r="A111" s="201" t="s">
        <v>102</v>
      </c>
      <c r="B111" s="250" t="s">
        <v>103</v>
      </c>
      <c r="C111" s="375">
        <v>400</v>
      </c>
      <c r="D111" s="375">
        <v>357</v>
      </c>
      <c r="E111" s="296">
        <f t="shared" si="7"/>
        <v>89.25</v>
      </c>
      <c r="F111" s="251"/>
      <c r="G111" s="251"/>
      <c r="H111" s="252"/>
      <c r="I111" s="252"/>
    </row>
    <row r="112" spans="1:9" ht="14.25" customHeight="1" x14ac:dyDescent="0.25">
      <c r="A112" s="197">
        <v>323</v>
      </c>
      <c r="B112" s="246" t="s">
        <v>117</v>
      </c>
      <c r="C112" s="374">
        <v>300</v>
      </c>
      <c r="D112" s="374">
        <v>130</v>
      </c>
      <c r="E112" s="238">
        <f t="shared" si="7"/>
        <v>43.333333333333336</v>
      </c>
      <c r="F112" s="251"/>
      <c r="G112" s="251"/>
      <c r="H112" s="252"/>
      <c r="I112" s="252"/>
    </row>
    <row r="113" spans="1:9" ht="14.25" customHeight="1" x14ac:dyDescent="0.25">
      <c r="A113" s="201" t="s">
        <v>129</v>
      </c>
      <c r="B113" s="250" t="s">
        <v>130</v>
      </c>
      <c r="C113" s="375">
        <v>300</v>
      </c>
      <c r="D113" s="375">
        <v>130</v>
      </c>
      <c r="E113" s="238">
        <f t="shared" si="7"/>
        <v>43.333333333333336</v>
      </c>
      <c r="F113" s="251"/>
      <c r="G113" s="251"/>
      <c r="H113" s="252"/>
      <c r="I113" s="252"/>
    </row>
    <row r="114" spans="1:9" ht="14.25" customHeight="1" x14ac:dyDescent="0.25">
      <c r="A114" s="292">
        <v>4</v>
      </c>
      <c r="B114" s="293" t="s">
        <v>200</v>
      </c>
      <c r="C114" s="374">
        <v>5500</v>
      </c>
      <c r="D114" s="374">
        <v>5007</v>
      </c>
      <c r="E114" s="285">
        <f t="shared" ref="E114" si="8">(D114/C114)*100</f>
        <v>91.036363636363632</v>
      </c>
      <c r="F114" s="251"/>
      <c r="G114" s="251"/>
      <c r="H114" s="252"/>
      <c r="I114" s="252"/>
    </row>
    <row r="115" spans="1:9" ht="14.25" customHeight="1" x14ac:dyDescent="0.25">
      <c r="A115" s="306" t="s">
        <v>207</v>
      </c>
      <c r="B115" s="307" t="s">
        <v>152</v>
      </c>
      <c r="C115" s="374">
        <v>5500</v>
      </c>
      <c r="D115" s="374">
        <v>5007</v>
      </c>
      <c r="E115" s="238">
        <f t="shared" si="7"/>
        <v>91.036363636363632</v>
      </c>
      <c r="F115" s="251"/>
      <c r="G115" s="251"/>
      <c r="H115" s="252"/>
      <c r="I115" s="252"/>
    </row>
    <row r="116" spans="1:9" ht="14.25" customHeight="1" x14ac:dyDescent="0.25">
      <c r="A116" s="308" t="s">
        <v>209</v>
      </c>
      <c r="B116" s="305" t="s">
        <v>161</v>
      </c>
      <c r="C116" s="374">
        <v>5100</v>
      </c>
      <c r="D116" s="374">
        <v>4705</v>
      </c>
      <c r="E116" s="238">
        <f t="shared" si="7"/>
        <v>92.254901960784323</v>
      </c>
      <c r="F116" s="251"/>
      <c r="G116" s="251"/>
      <c r="H116" s="252"/>
      <c r="I116" s="252"/>
    </row>
    <row r="117" spans="1:9" ht="14.25" customHeight="1" x14ac:dyDescent="0.25">
      <c r="A117" s="201">
        <v>4222</v>
      </c>
      <c r="B117" s="250" t="s">
        <v>201</v>
      </c>
      <c r="C117" s="375">
        <v>1600</v>
      </c>
      <c r="D117" s="375">
        <v>1518</v>
      </c>
      <c r="E117" s="238">
        <f t="shared" si="7"/>
        <v>94.875</v>
      </c>
      <c r="F117" s="251"/>
      <c r="G117" s="251"/>
      <c r="H117" s="252"/>
      <c r="I117" s="252"/>
    </row>
    <row r="118" spans="1:9" ht="14.25" customHeight="1" x14ac:dyDescent="0.25">
      <c r="A118" s="201">
        <v>4227</v>
      </c>
      <c r="B118" s="250" t="s">
        <v>255</v>
      </c>
      <c r="C118" s="375">
        <v>3500</v>
      </c>
      <c r="D118" s="375">
        <v>3187</v>
      </c>
      <c r="E118" s="238">
        <f t="shared" si="7"/>
        <v>91.057142857142864</v>
      </c>
      <c r="F118" s="251"/>
      <c r="G118" s="251"/>
      <c r="H118" s="252"/>
      <c r="I118" s="252"/>
    </row>
    <row r="119" spans="1:9" ht="14.25" customHeight="1" x14ac:dyDescent="0.25">
      <c r="A119" s="297">
        <v>424</v>
      </c>
      <c r="B119" s="298" t="s">
        <v>240</v>
      </c>
      <c r="C119" s="374">
        <v>400</v>
      </c>
      <c r="D119" s="374">
        <v>302</v>
      </c>
      <c r="E119" s="238">
        <f t="shared" si="7"/>
        <v>75.5</v>
      </c>
      <c r="F119" s="251"/>
      <c r="G119" s="251"/>
      <c r="H119" s="252"/>
      <c r="I119" s="252"/>
    </row>
    <row r="120" spans="1:9" ht="14.25" customHeight="1" x14ac:dyDescent="0.25">
      <c r="A120" s="201">
        <v>4241</v>
      </c>
      <c r="B120" s="250" t="s">
        <v>241</v>
      </c>
      <c r="C120" s="375">
        <v>400</v>
      </c>
      <c r="D120" s="375">
        <v>302</v>
      </c>
      <c r="E120" s="238">
        <f t="shared" si="7"/>
        <v>75.5</v>
      </c>
      <c r="F120" s="251"/>
      <c r="G120" s="251"/>
      <c r="H120" s="252"/>
      <c r="I120" s="252"/>
    </row>
    <row r="121" spans="1:9" ht="14.25" customHeight="1" x14ac:dyDescent="0.25">
      <c r="A121" s="297" t="s">
        <v>231</v>
      </c>
      <c r="B121" s="298" t="s">
        <v>232</v>
      </c>
      <c r="C121" s="374">
        <v>0</v>
      </c>
      <c r="D121" s="374">
        <v>0</v>
      </c>
      <c r="E121" s="285" t="e">
        <f t="shared" ref="E121:E134" si="9">(D121/C121)*100</f>
        <v>#DIV/0!</v>
      </c>
      <c r="F121" s="251"/>
      <c r="G121" s="251"/>
      <c r="H121" s="252"/>
      <c r="I121" s="252"/>
    </row>
    <row r="122" spans="1:9" ht="14.25" customHeight="1" x14ac:dyDescent="0.25">
      <c r="A122" s="299">
        <v>61</v>
      </c>
      <c r="B122" s="298" t="s">
        <v>149</v>
      </c>
      <c r="C122" s="374">
        <v>0</v>
      </c>
      <c r="D122" s="374">
        <v>0</v>
      </c>
      <c r="E122" s="285" t="e">
        <f t="shared" ref="E122:E124" si="10">(D122/C122)*100</f>
        <v>#DIV/0!</v>
      </c>
      <c r="F122" s="251"/>
      <c r="G122" s="251"/>
      <c r="H122" s="252"/>
      <c r="I122" s="252"/>
    </row>
    <row r="123" spans="1:9" ht="14.25" customHeight="1" x14ac:dyDescent="0.25">
      <c r="A123" s="300">
        <v>3</v>
      </c>
      <c r="B123" s="298" t="s">
        <v>81</v>
      </c>
      <c r="C123" s="374">
        <v>0</v>
      </c>
      <c r="D123" s="374">
        <v>0</v>
      </c>
      <c r="E123" s="285" t="e">
        <f t="shared" si="10"/>
        <v>#DIV/0!</v>
      </c>
      <c r="F123" s="251"/>
      <c r="G123" s="251"/>
      <c r="H123" s="252"/>
      <c r="I123" s="252"/>
    </row>
    <row r="124" spans="1:9" ht="14.25" customHeight="1" x14ac:dyDescent="0.25">
      <c r="A124" s="297">
        <v>32</v>
      </c>
      <c r="B124" s="298" t="s">
        <v>89</v>
      </c>
      <c r="C124" s="374">
        <v>0</v>
      </c>
      <c r="D124" s="374">
        <v>0</v>
      </c>
      <c r="E124" s="285" t="e">
        <f t="shared" si="10"/>
        <v>#DIV/0!</v>
      </c>
      <c r="F124" s="251"/>
      <c r="G124" s="251"/>
      <c r="H124" s="252"/>
      <c r="I124" s="252"/>
    </row>
    <row r="125" spans="1:9" s="249" customFormat="1" ht="14.25" customHeight="1" x14ac:dyDescent="0.25">
      <c r="A125" s="197">
        <v>322</v>
      </c>
      <c r="B125" s="246" t="s">
        <v>91</v>
      </c>
      <c r="C125" s="374">
        <v>0</v>
      </c>
      <c r="D125" s="374">
        <v>0</v>
      </c>
      <c r="E125" s="238" t="e">
        <f t="shared" si="9"/>
        <v>#DIV/0!</v>
      </c>
      <c r="F125" s="247"/>
      <c r="G125" s="247"/>
      <c r="H125" s="248"/>
      <c r="I125" s="248"/>
    </row>
    <row r="126" spans="1:9" s="249" customFormat="1" ht="14.25" customHeight="1" x14ac:dyDescent="0.25">
      <c r="A126" s="201">
        <v>3225</v>
      </c>
      <c r="B126" s="250" t="s">
        <v>93</v>
      </c>
      <c r="C126" s="374">
        <v>0</v>
      </c>
      <c r="D126" s="374">
        <v>0</v>
      </c>
      <c r="E126" s="296" t="e">
        <f t="shared" si="9"/>
        <v>#DIV/0!</v>
      </c>
      <c r="F126" s="247"/>
      <c r="G126" s="247"/>
      <c r="H126" s="248"/>
      <c r="I126" s="248"/>
    </row>
    <row r="127" spans="1:9" s="249" customFormat="1" ht="14.25" customHeight="1" x14ac:dyDescent="0.25">
      <c r="A127" s="297" t="s">
        <v>233</v>
      </c>
      <c r="B127" s="298" t="s">
        <v>232</v>
      </c>
      <c r="C127" s="374">
        <v>7671</v>
      </c>
      <c r="D127" s="374">
        <v>7533</v>
      </c>
      <c r="E127" s="285">
        <f t="shared" si="9"/>
        <v>98.201016816581927</v>
      </c>
      <c r="F127" s="247"/>
      <c r="G127" s="247"/>
      <c r="H127" s="248"/>
      <c r="I127" s="248"/>
    </row>
    <row r="128" spans="1:9" s="249" customFormat="1" ht="14.25" customHeight="1" x14ac:dyDescent="0.25">
      <c r="A128" s="254">
        <v>52</v>
      </c>
      <c r="B128" s="254" t="s">
        <v>148</v>
      </c>
      <c r="C128" s="285">
        <v>1671</v>
      </c>
      <c r="D128" s="285">
        <v>1671</v>
      </c>
      <c r="E128" s="238">
        <f t="shared" ref="E128" si="11">(D128/C128)*100</f>
        <v>100</v>
      </c>
      <c r="F128" s="247"/>
      <c r="G128" s="247"/>
      <c r="H128" s="248"/>
      <c r="I128" s="248"/>
    </row>
    <row r="129" spans="1:9" s="249" customFormat="1" ht="14.25" customHeight="1" x14ac:dyDescent="0.25">
      <c r="A129" s="292">
        <v>4</v>
      </c>
      <c r="B129" s="293" t="s">
        <v>200</v>
      </c>
      <c r="C129" s="285">
        <v>1671</v>
      </c>
      <c r="D129" s="285">
        <v>1671</v>
      </c>
      <c r="E129" s="238">
        <f t="shared" si="9"/>
        <v>100</v>
      </c>
      <c r="F129" s="247"/>
      <c r="G129" s="247"/>
      <c r="H129" s="248"/>
      <c r="I129" s="248"/>
    </row>
    <row r="130" spans="1:9" s="249" customFormat="1" ht="14.25" customHeight="1" x14ac:dyDescent="0.25">
      <c r="A130" s="376" t="s">
        <v>207</v>
      </c>
      <c r="B130" s="377" t="s">
        <v>152</v>
      </c>
      <c r="C130" s="285">
        <v>1671</v>
      </c>
      <c r="D130" s="285">
        <v>1671</v>
      </c>
      <c r="E130" s="238">
        <f t="shared" si="9"/>
        <v>100</v>
      </c>
      <c r="F130" s="247"/>
      <c r="G130" s="247"/>
      <c r="H130" s="248"/>
      <c r="I130" s="248"/>
    </row>
    <row r="131" spans="1:9" s="249" customFormat="1" ht="14.25" customHeight="1" x14ac:dyDescent="0.25">
      <c r="A131" s="322">
        <v>451</v>
      </c>
      <c r="B131" s="323" t="s">
        <v>154</v>
      </c>
      <c r="C131" s="285">
        <v>1671</v>
      </c>
      <c r="D131" s="285">
        <v>1671</v>
      </c>
      <c r="E131" s="238">
        <f t="shared" ref="E131:E132" si="12">(D131/C131)*100</f>
        <v>100</v>
      </c>
      <c r="F131" s="247"/>
      <c r="G131" s="247"/>
      <c r="H131" s="248"/>
      <c r="I131" s="248"/>
    </row>
    <row r="132" spans="1:9" s="249" customFormat="1" ht="14.25" customHeight="1" x14ac:dyDescent="0.25">
      <c r="A132" s="315">
        <v>4511</v>
      </c>
      <c r="B132" s="316" t="s">
        <v>154</v>
      </c>
      <c r="C132" s="375">
        <v>1671</v>
      </c>
      <c r="D132" s="375">
        <v>1671</v>
      </c>
      <c r="E132" s="238">
        <f t="shared" si="12"/>
        <v>100</v>
      </c>
      <c r="F132" s="247"/>
      <c r="G132" s="247"/>
      <c r="H132" s="248"/>
      <c r="I132" s="248"/>
    </row>
    <row r="133" spans="1:9" ht="14.25" customHeight="1" x14ac:dyDescent="0.25">
      <c r="A133" s="299">
        <v>61</v>
      </c>
      <c r="B133" s="298" t="s">
        <v>149</v>
      </c>
      <c r="C133" s="374">
        <v>6000</v>
      </c>
      <c r="D133" s="374">
        <v>5862</v>
      </c>
      <c r="E133" s="328">
        <f t="shared" si="9"/>
        <v>97.7</v>
      </c>
      <c r="F133" s="251"/>
      <c r="G133" s="251"/>
      <c r="H133" s="252"/>
      <c r="I133" s="252"/>
    </row>
    <row r="134" spans="1:9" ht="14.25" customHeight="1" x14ac:dyDescent="0.25">
      <c r="A134" s="292">
        <v>4</v>
      </c>
      <c r="B134" s="293" t="s">
        <v>200</v>
      </c>
      <c r="C134" s="374">
        <v>6000</v>
      </c>
      <c r="D134" s="374">
        <v>5862</v>
      </c>
      <c r="E134" s="302">
        <f t="shared" si="9"/>
        <v>97.7</v>
      </c>
      <c r="F134" s="251"/>
      <c r="G134" s="251"/>
      <c r="H134" s="252"/>
      <c r="I134" s="252"/>
    </row>
    <row r="135" spans="1:9" ht="14.25" customHeight="1" x14ac:dyDescent="0.25">
      <c r="A135" s="309" t="s">
        <v>207</v>
      </c>
      <c r="B135" s="310" t="s">
        <v>152</v>
      </c>
      <c r="C135" s="374">
        <v>6000</v>
      </c>
      <c r="D135" s="374">
        <v>5862</v>
      </c>
      <c r="E135" s="329">
        <f t="shared" ref="E135:E138" si="13">SUM(D135/C135*100)</f>
        <v>97.7</v>
      </c>
      <c r="F135" s="251"/>
      <c r="G135" s="251"/>
      <c r="H135" s="252"/>
      <c r="I135" s="252"/>
    </row>
    <row r="136" spans="1:9" ht="14.25" customHeight="1" x14ac:dyDescent="0.25">
      <c r="A136" s="309" t="s">
        <v>209</v>
      </c>
      <c r="B136" s="311" t="s">
        <v>161</v>
      </c>
      <c r="C136" s="374">
        <v>6000</v>
      </c>
      <c r="D136" s="374">
        <v>5862</v>
      </c>
      <c r="E136" s="303">
        <f t="shared" si="13"/>
        <v>97.7</v>
      </c>
      <c r="F136" s="251"/>
      <c r="G136" s="251"/>
      <c r="H136" s="252"/>
      <c r="I136" s="252"/>
    </row>
    <row r="137" spans="1:9" ht="14.25" customHeight="1" x14ac:dyDescent="0.25">
      <c r="A137" s="290" t="s">
        <v>162</v>
      </c>
      <c r="B137" s="288" t="s">
        <v>163</v>
      </c>
      <c r="C137" s="379">
        <v>0</v>
      </c>
      <c r="D137" s="379">
        <v>0</v>
      </c>
      <c r="E137" s="243" t="e">
        <f t="shared" si="13"/>
        <v>#DIV/0!</v>
      </c>
      <c r="F137" s="251"/>
      <c r="G137" s="251"/>
      <c r="H137" s="252"/>
      <c r="I137" s="252"/>
    </row>
    <row r="138" spans="1:9" ht="14.25" customHeight="1" x14ac:dyDescent="0.25">
      <c r="A138" s="291" t="s">
        <v>164</v>
      </c>
      <c r="B138" s="289" t="s">
        <v>165</v>
      </c>
      <c r="C138" s="379">
        <v>6000</v>
      </c>
      <c r="D138" s="379">
        <v>5862</v>
      </c>
      <c r="E138" s="243">
        <f t="shared" si="13"/>
        <v>97.7</v>
      </c>
      <c r="F138" s="251"/>
      <c r="G138" s="251"/>
      <c r="H138" s="252"/>
      <c r="I138" s="252"/>
    </row>
    <row r="139" spans="1:9" ht="14.25" customHeight="1" x14ac:dyDescent="0.25">
      <c r="A139" s="256">
        <v>95</v>
      </c>
      <c r="B139" s="256" t="s">
        <v>234</v>
      </c>
      <c r="C139" s="385">
        <v>172932</v>
      </c>
      <c r="D139" s="385">
        <v>0</v>
      </c>
      <c r="E139" s="257">
        <f>(D139/C139)*100</f>
        <v>0</v>
      </c>
      <c r="F139" s="251"/>
      <c r="G139" s="251"/>
      <c r="H139" s="252"/>
      <c r="I139" s="252"/>
    </row>
    <row r="140" spans="1:9" ht="14.25" customHeight="1" x14ac:dyDescent="0.25">
      <c r="F140" s="251"/>
      <c r="G140" s="251"/>
      <c r="H140" s="252"/>
      <c r="I140" s="252"/>
    </row>
    <row r="141" spans="1:9" ht="14.25" customHeight="1" x14ac:dyDescent="0.25">
      <c r="F141" s="251"/>
      <c r="G141" s="251"/>
      <c r="H141" s="252"/>
      <c r="I141" s="252"/>
    </row>
    <row r="142" spans="1:9" ht="14.25" customHeight="1" x14ac:dyDescent="0.25">
      <c r="F142" s="251"/>
      <c r="G142" s="251"/>
      <c r="H142" s="252"/>
      <c r="I142" s="252"/>
    </row>
    <row r="143" spans="1:9" ht="14.25" customHeight="1" x14ac:dyDescent="0.25">
      <c r="F143" s="251"/>
      <c r="G143" s="251"/>
      <c r="H143" s="252"/>
      <c r="I143" s="252"/>
    </row>
    <row r="144" spans="1:9" ht="14.25" customHeight="1" x14ac:dyDescent="0.25">
      <c r="F144" s="251"/>
      <c r="G144" s="251"/>
      <c r="H144" s="252"/>
      <c r="I144" s="252"/>
    </row>
    <row r="145" spans="1:9" s="249" customFormat="1" ht="14.25" customHeight="1" x14ac:dyDescent="0.25">
      <c r="A145" s="220"/>
      <c r="B145" s="220"/>
      <c r="C145" s="220"/>
      <c r="D145" s="220"/>
      <c r="E145" s="6"/>
      <c r="F145" s="247"/>
      <c r="G145" s="247"/>
      <c r="H145" s="248"/>
      <c r="I145" s="248"/>
    </row>
    <row r="146" spans="1:9" s="249" customFormat="1" x14ac:dyDescent="0.25">
      <c r="A146" s="220"/>
      <c r="B146" s="220"/>
      <c r="C146" s="220"/>
      <c r="D146" s="220"/>
      <c r="E146" s="6"/>
      <c r="F146" s="258"/>
      <c r="G146" s="258"/>
    </row>
    <row r="147" spans="1:9" x14ac:dyDescent="0.25">
      <c r="F147" s="258"/>
      <c r="G147" s="258"/>
    </row>
    <row r="148" spans="1:9" s="249" customFormat="1" x14ac:dyDescent="0.25">
      <c r="A148" s="220"/>
      <c r="B148" s="220"/>
      <c r="C148" s="220"/>
      <c r="D148" s="220"/>
      <c r="E148" s="6"/>
      <c r="F148" s="258"/>
      <c r="G148" s="258"/>
    </row>
    <row r="149" spans="1:9" s="249" customFormat="1" x14ac:dyDescent="0.25">
      <c r="A149" s="220"/>
      <c r="B149" s="220"/>
      <c r="C149" s="220"/>
      <c r="D149" s="220"/>
      <c r="E149" s="6"/>
      <c r="F149" s="258"/>
      <c r="G149" s="258"/>
    </row>
    <row r="150" spans="1:9" s="17" customFormat="1" x14ac:dyDescent="0.25">
      <c r="A150" s="220"/>
      <c r="B150" s="220"/>
      <c r="C150" s="220"/>
      <c r="D150" s="220"/>
      <c r="E150" s="6"/>
      <c r="F150" s="258"/>
      <c r="G150" s="258"/>
    </row>
    <row r="151" spans="1:9" s="249" customFormat="1" x14ac:dyDescent="0.25">
      <c r="A151" s="220"/>
      <c r="B151" s="220"/>
      <c r="C151" s="220"/>
      <c r="D151" s="220"/>
      <c r="E151" s="6"/>
      <c r="F151" s="258"/>
      <c r="G151" s="258"/>
    </row>
    <row r="152" spans="1:9" x14ac:dyDescent="0.25">
      <c r="F152" s="258"/>
      <c r="G152" s="258"/>
    </row>
    <row r="153" spans="1:9" x14ac:dyDescent="0.25">
      <c r="F153" s="258"/>
      <c r="G153" s="258"/>
    </row>
    <row r="154" spans="1:9" x14ac:dyDescent="0.25">
      <c r="F154" s="258"/>
      <c r="G154" s="258"/>
    </row>
    <row r="155" spans="1:9" x14ac:dyDescent="0.25">
      <c r="F155" s="258"/>
      <c r="G155" s="258"/>
    </row>
    <row r="156" spans="1:9" x14ac:dyDescent="0.25">
      <c r="F156" s="258"/>
      <c r="G156" s="258"/>
    </row>
    <row r="157" spans="1:9" x14ac:dyDescent="0.25">
      <c r="F157" s="258"/>
      <c r="G157" s="258"/>
    </row>
    <row r="158" spans="1:9" x14ac:dyDescent="0.25">
      <c r="F158" s="258"/>
      <c r="G158" s="258"/>
    </row>
    <row r="159" spans="1:9" x14ac:dyDescent="0.25">
      <c r="F159" s="258"/>
      <c r="G159" s="258"/>
    </row>
    <row r="160" spans="1:9" s="249" customFormat="1" x14ac:dyDescent="0.25">
      <c r="A160" s="220"/>
      <c r="B160" s="220"/>
      <c r="C160" s="220"/>
      <c r="D160" s="220"/>
      <c r="E160" s="6"/>
      <c r="F160" s="258"/>
      <c r="G160" s="258"/>
    </row>
  </sheetData>
  <mergeCells count="3">
    <mergeCell ref="A2:E2"/>
    <mergeCell ref="A5:B5"/>
    <mergeCell ref="A1:J1"/>
  </mergeCells>
  <phoneticPr fontId="38" type="noConversion"/>
  <pageMargins left="0.70833333333333304" right="0.70833333333333304" top="0.74791666666666701" bottom="0.74791666666666701" header="0.511811023622047" footer="0.511811023622047"/>
  <pageSetup paperSize="9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 </vt:lpstr>
      <vt:lpstr>RAČUN PRIHODA I RASHODA</vt:lpstr>
      <vt:lpstr>Rashodi -funkcijska</vt:lpstr>
      <vt:lpstr>Račun financiranja</vt:lpstr>
      <vt:lpstr>POSEBNI_DIO_</vt:lpstr>
      <vt:lpstr>POSEBNI_DIO_!Podrucje_ispisa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AMilic</dc:creator>
  <dc:description/>
  <cp:lastModifiedBy>Matej Majček</cp:lastModifiedBy>
  <cp:revision>10</cp:revision>
  <cp:lastPrinted>2024-03-14T11:22:14Z</cp:lastPrinted>
  <dcterms:created xsi:type="dcterms:W3CDTF">2022-08-26T07:26:16Z</dcterms:created>
  <dcterms:modified xsi:type="dcterms:W3CDTF">2025-03-20T12:46:26Z</dcterms:modified>
  <dc:language>hr-HR</dc:language>
</cp:coreProperties>
</file>